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経理係\203.電力入札\R03 電力入札(R04年度供給)\02 入札公告等\03 入札公告・入札説明書・契約書(案)\00_様式集\"/>
    </mc:Choice>
  </mc:AlternateContent>
  <bookViews>
    <workbookView xWindow="-15" yWindow="-15" windowWidth="10245" windowHeight="8250" tabRatio="936" activeTab="2"/>
  </bookViews>
  <sheets>
    <sheet name="件名①" sheetId="46" r:id="rId1"/>
    <sheet name="件名② " sheetId="47" r:id="rId2"/>
    <sheet name="件名③ " sheetId="48" r:id="rId3"/>
  </sheets>
  <definedNames>
    <definedName name="_xlnm.Print_Area" localSheetId="0">件名①!$A$1:$L$31</definedName>
    <definedName name="_xlnm.Print_Area" localSheetId="1">'件名② '!$A$1:$L$31</definedName>
    <definedName name="_xlnm.Print_Area" localSheetId="2">'件名③ '!$A$1:$L$31</definedName>
  </definedNames>
  <calcPr calcId="162913"/>
</workbook>
</file>

<file path=xl/calcChain.xml><?xml version="1.0" encoding="utf-8"?>
<calcChain xmlns="http://schemas.openxmlformats.org/spreadsheetml/2006/main">
  <c r="D13" i="46" l="1"/>
  <c r="D14" i="46"/>
  <c r="D15" i="46"/>
  <c r="D16" i="46"/>
  <c r="D17" i="46"/>
  <c r="D18" i="46"/>
  <c r="D19" i="46"/>
  <c r="D20" i="46"/>
  <c r="D21" i="46"/>
  <c r="D22" i="46"/>
  <c r="D23" i="46"/>
  <c r="D24" i="46"/>
  <c r="H13" i="46"/>
  <c r="H14" i="46"/>
  <c r="H15" i="46"/>
  <c r="H16" i="46"/>
  <c r="H17" i="46"/>
  <c r="H18" i="46"/>
  <c r="H19" i="46"/>
  <c r="H20" i="46"/>
  <c r="H21" i="46"/>
  <c r="H22" i="46"/>
  <c r="H23" i="46"/>
  <c r="H24" i="46"/>
  <c r="D14" i="47"/>
  <c r="D15" i="47"/>
  <c r="D16" i="47"/>
  <c r="D17" i="47"/>
  <c r="D18" i="47"/>
  <c r="D19" i="47"/>
  <c r="D20" i="47"/>
  <c r="D21" i="47"/>
  <c r="D22" i="47"/>
  <c r="D23" i="47"/>
  <c r="D24" i="47"/>
  <c r="H13" i="47"/>
  <c r="H14" i="47"/>
  <c r="H15" i="47"/>
  <c r="H16" i="47"/>
  <c r="H17" i="47"/>
  <c r="H18" i="47"/>
  <c r="H19" i="47"/>
  <c r="H20" i="47"/>
  <c r="H21" i="47"/>
  <c r="H22" i="47"/>
  <c r="H23" i="47"/>
  <c r="H24" i="47"/>
  <c r="D13" i="48"/>
  <c r="D14" i="48"/>
  <c r="D15" i="48"/>
  <c r="D16" i="48"/>
  <c r="D17" i="48"/>
  <c r="D18" i="48"/>
  <c r="D19" i="48"/>
  <c r="D20" i="48"/>
  <c r="D21" i="48"/>
  <c r="D22" i="48"/>
  <c r="D23" i="48"/>
  <c r="D24" i="48"/>
  <c r="I25" i="48" l="1"/>
  <c r="H24" i="48"/>
  <c r="J24" i="48" s="1"/>
  <c r="G24" i="48"/>
  <c r="H23" i="48"/>
  <c r="J23" i="48" s="1"/>
  <c r="G23" i="48"/>
  <c r="H22" i="48"/>
  <c r="J22" i="48" s="1"/>
  <c r="G22" i="48"/>
  <c r="H21" i="48"/>
  <c r="J21" i="48" s="1"/>
  <c r="G21" i="48"/>
  <c r="H20" i="48"/>
  <c r="J20" i="48" s="1"/>
  <c r="G20" i="48"/>
  <c r="H19" i="48"/>
  <c r="J19" i="48" s="1"/>
  <c r="G19" i="48"/>
  <c r="H18" i="48"/>
  <c r="J18" i="48" s="1"/>
  <c r="G18" i="48"/>
  <c r="H17" i="48"/>
  <c r="J17" i="48" s="1"/>
  <c r="G17" i="48"/>
  <c r="H16" i="48"/>
  <c r="J16" i="48" s="1"/>
  <c r="G16" i="48"/>
  <c r="H15" i="48"/>
  <c r="J15" i="48" s="1"/>
  <c r="G15" i="48"/>
  <c r="H14" i="48"/>
  <c r="J14" i="48" s="1"/>
  <c r="G14" i="48"/>
  <c r="H13" i="48"/>
  <c r="J13" i="48" s="1"/>
  <c r="G13" i="48"/>
  <c r="I25" i="47"/>
  <c r="J24" i="47"/>
  <c r="G24" i="47"/>
  <c r="J23" i="47"/>
  <c r="G23" i="47"/>
  <c r="J22" i="47"/>
  <c r="G22" i="47"/>
  <c r="J21" i="47"/>
  <c r="G21" i="47"/>
  <c r="J20" i="47"/>
  <c r="G20" i="47"/>
  <c r="J19" i="47"/>
  <c r="G19" i="47"/>
  <c r="J18" i="47"/>
  <c r="G18" i="47"/>
  <c r="J17" i="47"/>
  <c r="G17" i="47"/>
  <c r="J16" i="47"/>
  <c r="G16" i="47"/>
  <c r="J15" i="47"/>
  <c r="G15" i="47"/>
  <c r="J14" i="47"/>
  <c r="G14" i="47"/>
  <c r="J13" i="47"/>
  <c r="G13" i="47"/>
  <c r="I25" i="46"/>
  <c r="J24" i="46"/>
  <c r="G24" i="46"/>
  <c r="J23" i="46"/>
  <c r="G23" i="46"/>
  <c r="J22" i="46"/>
  <c r="G22" i="46"/>
  <c r="J21" i="46"/>
  <c r="G21" i="46"/>
  <c r="J20" i="46"/>
  <c r="G20" i="46"/>
  <c r="J19" i="46"/>
  <c r="G19" i="46"/>
  <c r="J18" i="46"/>
  <c r="G18" i="46"/>
  <c r="J17" i="46"/>
  <c r="G17" i="46"/>
  <c r="J16" i="46"/>
  <c r="G16" i="46"/>
  <c r="J15" i="46"/>
  <c r="G15" i="46"/>
  <c r="J14" i="46"/>
  <c r="G14" i="46"/>
  <c r="J13" i="46"/>
  <c r="G13" i="46"/>
  <c r="K14" i="48" l="1"/>
  <c r="K16" i="48"/>
  <c r="K18" i="48"/>
  <c r="K20" i="48"/>
  <c r="K22" i="48"/>
  <c r="K24" i="48"/>
  <c r="K16" i="47"/>
  <c r="K18" i="47"/>
  <c r="K13" i="46"/>
  <c r="K15" i="46"/>
  <c r="K19" i="46"/>
  <c r="K21" i="46"/>
  <c r="K23" i="46"/>
  <c r="K16" i="46"/>
  <c r="K18" i="46"/>
  <c r="K14" i="46"/>
  <c r="K20" i="46"/>
  <c r="K22" i="46"/>
  <c r="K24" i="46"/>
  <c r="K17" i="46"/>
  <c r="K13" i="48"/>
  <c r="K15" i="48"/>
  <c r="K17" i="48"/>
  <c r="K19" i="48"/>
  <c r="K21" i="48"/>
  <c r="K23" i="48"/>
  <c r="K17" i="47"/>
  <c r="K14" i="47"/>
  <c r="K20" i="47"/>
  <c r="K22" i="47"/>
  <c r="K24" i="47"/>
  <c r="K13" i="47"/>
  <c r="K15" i="47"/>
  <c r="K19" i="47"/>
  <c r="K21" i="47"/>
  <c r="K23" i="47"/>
  <c r="K25" i="46" l="1"/>
  <c r="K26" i="46" s="1"/>
  <c r="K25" i="47"/>
  <c r="K26" i="47" s="1"/>
  <c r="K25" i="48"/>
  <c r="K26" i="48" s="1"/>
</calcChain>
</file>

<file path=xl/sharedStrings.xml><?xml version="1.0" encoding="utf-8"?>
<sst xmlns="http://schemas.openxmlformats.org/spreadsheetml/2006/main" count="207" uniqueCount="78">
  <si>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</si>
  <si>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</si>
  <si>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</si>
  <si>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</si>
  <si>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</si>
  <si>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</si>
  <si>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</si>
  <si>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</si>
  <si>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</si>
  <si>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</si>
  <si>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</si>
  <si>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Ａ</t>
    <phoneticPr fontId="2"/>
  </si>
  <si>
    <t>Ｂ</t>
    <phoneticPr fontId="2"/>
  </si>
  <si>
    <t>Ｃ</t>
    <phoneticPr fontId="2"/>
  </si>
  <si>
    <t>Ｅ</t>
    <phoneticPr fontId="2"/>
  </si>
  <si>
    <t>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</si>
  <si>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</si>
  <si>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</si>
  <si>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</si>
  <si>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</si>
  <si>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</si>
  <si>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</si>
  <si>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</si>
  <si>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</si>
  <si>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</si>
  <si>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</si>
  <si>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</si>
  <si>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※４　燃料費調整額及び再生可能エネルギー発電促進賦課金については含まないものとする。</t>
    <rPh sb="3" eb="5">
      <t>ネンリョウ</t>
    </rPh>
    <rPh sb="5" eb="8">
      <t>ヒチョウセイ</t>
    </rPh>
    <rPh sb="8" eb="9">
      <t>ガク</t>
    </rPh>
    <rPh sb="9" eb="10">
      <t>オヨ</t>
    </rPh>
    <rPh sb="11" eb="13">
      <t>サイセイ</t>
    </rPh>
    <rPh sb="13" eb="15">
      <t>カノウ</t>
    </rPh>
    <rPh sb="20" eb="22">
      <t>ハツデン</t>
    </rPh>
    <rPh sb="22" eb="24">
      <t>ソクシン</t>
    </rPh>
    <rPh sb="24" eb="27">
      <t>フカキン</t>
    </rPh>
    <rPh sb="32" eb="33">
      <t>フク</t>
    </rPh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</si>
  <si>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</si>
  <si>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4月</t>
    <rPh sb="1" eb="2">
      <t>ガツ</t>
    </rPh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</si>
  <si>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</si>
  <si>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</si>
  <si>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</si>
  <si>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</si>
  <si>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</si>
  <si>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</si>
  <si>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</si>
  <si>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</si>
  <si>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</si>
  <si>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</si>
  <si>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Ａ</t>
    <phoneticPr fontId="2"/>
  </si>
  <si>
    <t>Ｃ</t>
    <phoneticPr fontId="2"/>
  </si>
  <si>
    <t>Ｇ＝Ｅ×Ｆ</t>
    <phoneticPr fontId="2"/>
  </si>
  <si>
    <t>5月</t>
    <phoneticPr fontId="2"/>
  </si>
  <si>
    <t>令和3年</t>
    <rPh sb="0" eb="2">
      <t>レイワ</t>
    </rPh>
    <rPh sb="3" eb="4">
      <t>ネン</t>
    </rPh>
    <phoneticPr fontId="2"/>
  </si>
  <si>
    <t>1月</t>
    <phoneticPr fontId="2"/>
  </si>
  <si>
    <t>3月</t>
    <phoneticPr fontId="2"/>
  </si>
  <si>
    <t>-</t>
    <phoneticPr fontId="2"/>
  </si>
  <si>
    <t>　年 額 合 計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</si>
  <si>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</si>
  <si>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※３　各月毎の月額計算結果によって生じる１円未満の端数は切り捨てるものとする。</t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</si>
  <si>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</si>
  <si>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Ｂ</t>
    <phoneticPr fontId="2"/>
  </si>
  <si>
    <t>Ｆ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</si>
  <si>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</si>
  <si>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</si>
  <si>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</si>
  <si>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</si>
  <si>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</si>
  <si>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2月</t>
    <phoneticPr fontId="2"/>
  </si>
  <si>
    <t>3月</t>
    <phoneticPr fontId="2"/>
  </si>
  <si>
    <t>-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</si>
  <si>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</si>
  <si>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※３　各月毎の月額計算結果によって生じる１円未満の端数は切り捨てるものとする。</t>
    <phoneticPr fontId="2"/>
  </si>
  <si>
    <t>Ｂ</t>
    <phoneticPr fontId="2"/>
  </si>
  <si>
    <t>Ｅ</t>
    <phoneticPr fontId="2"/>
  </si>
  <si>
    <t>5月</t>
    <phoneticPr fontId="2"/>
  </si>
  <si>
    <t>6月</t>
    <phoneticPr fontId="2"/>
  </si>
  <si>
    <t>3月</t>
    <phoneticPr fontId="2"/>
  </si>
  <si>
    <t>-</t>
    <phoneticPr fontId="2"/>
  </si>
  <si>
    <t>　年 額 合 計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</si>
  <si>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</si>
  <si>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</si>
  <si>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</si>
  <si>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令和4年</t>
    <rPh sb="0" eb="2">
      <t>レイワ</t>
    </rPh>
    <rPh sb="3" eb="4">
      <t>ネン</t>
    </rPh>
    <phoneticPr fontId="2"/>
  </si>
  <si>
    <t>件名： ③新潟市立学校で使用する電力の供給（松浜中学校 外54校）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マツハマ</t>
    </rPh>
    <rPh sb="24" eb="27">
      <t>チュウガッコウ</t>
    </rPh>
    <rPh sb="28" eb="29">
      <t>ガイ</t>
    </rPh>
    <rPh sb="31" eb="32">
      <t>コウ</t>
    </rPh>
    <phoneticPr fontId="2"/>
  </si>
  <si>
    <t>件名： ①新潟市立学校で使用する電力の供給（松浜小学校 外50校）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マツハマ</t>
    </rPh>
    <rPh sb="24" eb="27">
      <t>ショウガッコウ</t>
    </rPh>
    <rPh sb="28" eb="29">
      <t>ガイ</t>
    </rPh>
    <rPh sb="31" eb="32">
      <t>コウ</t>
    </rPh>
    <phoneticPr fontId="2"/>
  </si>
  <si>
    <t>件名： ②新潟市立学校で使用する電力の供給（新津第一小学校 外55校）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ニイツ</t>
    </rPh>
    <rPh sb="24" eb="26">
      <t>ダイイチ</t>
    </rPh>
    <rPh sb="26" eb="29">
      <t>ショウガッコウ</t>
    </rPh>
    <rPh sb="30" eb="31">
      <t>ガイ</t>
    </rPh>
    <rPh sb="33" eb="34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</si>
</sst>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;[Red]\-#,##0.0"/>
    <numFmt numFmtId="178" formatCode="0.00;\-0.00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 applyBorder="1" applyAlignment="1"/>
    <xf numFmtId="0" fontId="3" fillId="0" borderId="8" xfId="0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9" fontId="3" fillId="0" borderId="3" xfId="1" applyNumberFormat="1" applyFont="1" applyBorder="1" applyAlignment="1" applyProtection="1">
      <alignment vertical="center"/>
    </xf>
    <xf numFmtId="40" fontId="3" fillId="0" borderId="9" xfId="1" applyNumberFormat="1" applyFont="1" applyBorder="1" applyAlignment="1" applyProtection="1">
      <alignment vertical="center"/>
    </xf>
    <xf numFmtId="40" fontId="3" fillId="0" borderId="3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38" fontId="3" fillId="0" borderId="25" xfId="1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 applyProtection="1">
      <alignment horizontal="center" vertical="center"/>
    </xf>
    <xf numFmtId="176" fontId="3" fillId="0" borderId="25" xfId="0" applyNumberFormat="1" applyFont="1" applyBorder="1" applyAlignment="1" applyProtection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3" fillId="0" borderId="36" xfId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7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NumberFormat="1" applyFont="1" applyBorder="1" applyAlignment="1" applyProtection="1">
      <alignment vertical="center"/>
    </xf>
    <xf numFmtId="176" fontId="3" fillId="0" borderId="3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34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3" fillId="0" borderId="40" xfId="1" applyFont="1" applyBorder="1" applyAlignment="1" applyProtection="1">
      <alignment horizontal="left" vertical="center"/>
    </xf>
    <xf numFmtId="38" fontId="3" fillId="0" borderId="41" xfId="1" applyFont="1" applyBorder="1" applyAlignment="1" applyProtection="1">
      <alignment vertical="center"/>
    </xf>
    <xf numFmtId="38" fontId="3" fillId="0" borderId="42" xfId="1" applyFont="1" applyBorder="1" applyAlignment="1" applyProtection="1">
      <alignment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31"/>
  <sheetViews>
    <sheetView showGridLines="0" view="pageBreakPreview" zoomScale="80" zoomScaleNormal="85" zoomScaleSheetLayoutView="80" workbookViewId="0">
      <selection activeCell="H8" sqref="H8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6.75" customHeight="1" x14ac:dyDescent="0.15"/>
    <row r="4" spans="1:12" ht="23.25" customHeight="1" thickBot="1" x14ac:dyDescent="0.2">
      <c r="B4" s="81" t="s">
        <v>76</v>
      </c>
      <c r="C4" s="81"/>
      <c r="D4" s="81"/>
      <c r="E4" s="81"/>
      <c r="F4" s="81"/>
      <c r="G4" s="81"/>
      <c r="H4" s="81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82" t="s">
        <v>9</v>
      </c>
      <c r="E10" s="83"/>
      <c r="F10" s="83"/>
      <c r="G10" s="84"/>
      <c r="H10" s="85" t="s">
        <v>16</v>
      </c>
      <c r="I10" s="85"/>
      <c r="J10" s="86"/>
      <c r="K10" s="87" t="s">
        <v>4</v>
      </c>
    </row>
    <row r="11" spans="1:12" ht="27" customHeight="1" x14ac:dyDescent="0.15">
      <c r="B11" s="89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8"/>
    </row>
    <row r="12" spans="1:12" ht="27" customHeight="1" thickBot="1" x14ac:dyDescent="0.2">
      <c r="B12" s="90"/>
      <c r="C12" s="8"/>
      <c r="D12" s="12" t="s">
        <v>40</v>
      </c>
      <c r="E12" s="13" t="s">
        <v>12</v>
      </c>
      <c r="F12" s="13" t="s">
        <v>41</v>
      </c>
      <c r="G12" s="9" t="s">
        <v>73</v>
      </c>
      <c r="H12" s="18" t="s">
        <v>14</v>
      </c>
      <c r="I12" s="13" t="s">
        <v>15</v>
      </c>
      <c r="J12" s="13" t="s">
        <v>42</v>
      </c>
      <c r="K12" s="19" t="s">
        <v>72</v>
      </c>
    </row>
    <row r="13" spans="1:12" ht="27" customHeight="1" thickTop="1" x14ac:dyDescent="0.15">
      <c r="B13" s="58" t="s">
        <v>44</v>
      </c>
      <c r="C13" s="4" t="s">
        <v>29</v>
      </c>
      <c r="D13" s="72">
        <f>$G$6</f>
        <v>0</v>
      </c>
      <c r="E13" s="59">
        <v>6619</v>
      </c>
      <c r="F13" s="26">
        <v>1</v>
      </c>
      <c r="G13" s="27">
        <f>ROUNDDOWN(D13*E13*(185%-F13),2)</f>
        <v>0</v>
      </c>
      <c r="H13" s="74">
        <f>$G$8</f>
        <v>0</v>
      </c>
      <c r="I13" s="60">
        <v>620600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44</v>
      </c>
      <c r="C14" s="2" t="s">
        <v>43</v>
      </c>
      <c r="D14" s="72">
        <f t="shared" ref="D14:D24" si="2">$G$6</f>
        <v>0</v>
      </c>
      <c r="E14" s="59">
        <v>6619</v>
      </c>
      <c r="F14" s="30">
        <v>1</v>
      </c>
      <c r="G14" s="27">
        <f>ROUNDDOWN(D14*E14*(185%-F14),2)</f>
        <v>0</v>
      </c>
      <c r="H14" s="74">
        <f t="shared" ref="H14:H15" si="3">$G$8</f>
        <v>0</v>
      </c>
      <c r="I14" s="61">
        <v>569000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44</v>
      </c>
      <c r="C15" s="2" t="s">
        <v>30</v>
      </c>
      <c r="D15" s="72">
        <f t="shared" si="2"/>
        <v>0</v>
      </c>
      <c r="E15" s="59">
        <v>6619</v>
      </c>
      <c r="F15" s="30">
        <v>1</v>
      </c>
      <c r="G15" s="27">
        <f t="shared" ref="G15:G24" si="4">ROUNDDOWN(D15*E15*(185%-F15),2)</f>
        <v>0</v>
      </c>
      <c r="H15" s="74">
        <f t="shared" si="3"/>
        <v>0</v>
      </c>
      <c r="I15" s="61">
        <v>734500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44</v>
      </c>
      <c r="C16" s="2" t="s">
        <v>31</v>
      </c>
      <c r="D16" s="72">
        <f t="shared" si="2"/>
        <v>0</v>
      </c>
      <c r="E16" s="59">
        <v>6619</v>
      </c>
      <c r="F16" s="30">
        <v>1</v>
      </c>
      <c r="G16" s="27">
        <f>ROUNDDOWN(D16*E16*(185%-F16),2)</f>
        <v>0</v>
      </c>
      <c r="H16" s="75">
        <f>$G$7</f>
        <v>0</v>
      </c>
      <c r="I16" s="61">
        <v>844300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44</v>
      </c>
      <c r="C17" s="2" t="s">
        <v>32</v>
      </c>
      <c r="D17" s="72">
        <f t="shared" si="2"/>
        <v>0</v>
      </c>
      <c r="E17" s="59">
        <v>6619</v>
      </c>
      <c r="F17" s="30">
        <v>1</v>
      </c>
      <c r="G17" s="27">
        <f t="shared" si="4"/>
        <v>0</v>
      </c>
      <c r="H17" s="75">
        <f t="shared" ref="H17:H18" si="5">$G$7</f>
        <v>0</v>
      </c>
      <c r="I17" s="61">
        <v>477800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44</v>
      </c>
      <c r="C18" s="2" t="s">
        <v>33</v>
      </c>
      <c r="D18" s="72">
        <f t="shared" si="2"/>
        <v>0</v>
      </c>
      <c r="E18" s="59">
        <v>6619</v>
      </c>
      <c r="F18" s="30">
        <v>1</v>
      </c>
      <c r="G18" s="27">
        <f t="shared" si="4"/>
        <v>0</v>
      </c>
      <c r="H18" s="75">
        <f t="shared" si="5"/>
        <v>0</v>
      </c>
      <c r="I18" s="61">
        <v>655000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44</v>
      </c>
      <c r="C19" s="2" t="s">
        <v>34</v>
      </c>
      <c r="D19" s="72">
        <f t="shared" si="2"/>
        <v>0</v>
      </c>
      <c r="E19" s="59">
        <v>6619</v>
      </c>
      <c r="F19" s="30">
        <v>1</v>
      </c>
      <c r="G19" s="27">
        <f t="shared" si="4"/>
        <v>0</v>
      </c>
      <c r="H19" s="74">
        <f t="shared" ref="H19:H24" si="6">$G$8</f>
        <v>0</v>
      </c>
      <c r="I19" s="61">
        <v>666400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44</v>
      </c>
      <c r="C20" s="2" t="s">
        <v>35</v>
      </c>
      <c r="D20" s="72">
        <f t="shared" si="2"/>
        <v>0</v>
      </c>
      <c r="E20" s="59">
        <v>6619</v>
      </c>
      <c r="F20" s="30">
        <v>1</v>
      </c>
      <c r="G20" s="27">
        <f t="shared" si="4"/>
        <v>0</v>
      </c>
      <c r="H20" s="74">
        <f t="shared" si="6"/>
        <v>0</v>
      </c>
      <c r="I20" s="61">
        <v>731800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44</v>
      </c>
      <c r="C21" s="2" t="s">
        <v>36</v>
      </c>
      <c r="D21" s="72">
        <f t="shared" si="2"/>
        <v>0</v>
      </c>
      <c r="E21" s="59">
        <v>6619</v>
      </c>
      <c r="F21" s="30">
        <v>1</v>
      </c>
      <c r="G21" s="27">
        <f t="shared" si="4"/>
        <v>0</v>
      </c>
      <c r="H21" s="74">
        <f t="shared" si="6"/>
        <v>0</v>
      </c>
      <c r="I21" s="61">
        <v>907300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74</v>
      </c>
      <c r="C22" s="2" t="s">
        <v>45</v>
      </c>
      <c r="D22" s="72">
        <f t="shared" si="2"/>
        <v>0</v>
      </c>
      <c r="E22" s="59">
        <v>6619</v>
      </c>
      <c r="F22" s="30">
        <v>1</v>
      </c>
      <c r="G22" s="27">
        <f t="shared" si="4"/>
        <v>0</v>
      </c>
      <c r="H22" s="74">
        <f t="shared" si="6"/>
        <v>0</v>
      </c>
      <c r="I22" s="61">
        <v>879900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74</v>
      </c>
      <c r="C23" s="2" t="s">
        <v>37</v>
      </c>
      <c r="D23" s="72">
        <f t="shared" si="2"/>
        <v>0</v>
      </c>
      <c r="E23" s="59">
        <v>6619</v>
      </c>
      <c r="F23" s="30">
        <v>1</v>
      </c>
      <c r="G23" s="27">
        <f t="shared" si="4"/>
        <v>0</v>
      </c>
      <c r="H23" s="74">
        <f t="shared" si="6"/>
        <v>0</v>
      </c>
      <c r="I23" s="61">
        <v>911100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74</v>
      </c>
      <c r="C24" s="48" t="s">
        <v>46</v>
      </c>
      <c r="D24" s="73">
        <f t="shared" si="2"/>
        <v>0</v>
      </c>
      <c r="E24" s="67">
        <v>6619</v>
      </c>
      <c r="F24" s="49">
        <v>1</v>
      </c>
      <c r="G24" s="50">
        <f t="shared" si="4"/>
        <v>0</v>
      </c>
      <c r="H24" s="76">
        <f t="shared" si="6"/>
        <v>0</v>
      </c>
      <c r="I24" s="62">
        <v>792400</v>
      </c>
      <c r="J24" s="51">
        <f t="shared" si="0"/>
        <v>0</v>
      </c>
      <c r="K24" s="29">
        <f t="shared" si="1"/>
        <v>0</v>
      </c>
    </row>
    <row r="25" spans="2:12" ht="27" customHeight="1" thickTop="1" thickBot="1" x14ac:dyDescent="0.2">
      <c r="B25" s="77" t="s">
        <v>38</v>
      </c>
      <c r="C25" s="78"/>
      <c r="D25" s="32" t="s">
        <v>47</v>
      </c>
      <c r="E25" s="33" t="s">
        <v>47</v>
      </c>
      <c r="F25" s="33" t="s">
        <v>47</v>
      </c>
      <c r="G25" s="34" t="s">
        <v>47</v>
      </c>
      <c r="H25" s="35" t="s">
        <v>47</v>
      </c>
      <c r="I25" s="36">
        <f>SUM(I13:I24)</f>
        <v>8790100</v>
      </c>
      <c r="J25" s="69" t="s">
        <v>48</v>
      </c>
      <c r="K25" s="52">
        <f>SUM(K13:K24)</f>
        <v>0</v>
      </c>
      <c r="L25" s="22"/>
    </row>
    <row r="26" spans="2:12" ht="32.25" customHeight="1" thickBot="1" x14ac:dyDescent="0.2">
      <c r="B26" s="79"/>
      <c r="C26" s="79"/>
      <c r="D26" s="63"/>
      <c r="E26" s="5"/>
      <c r="F26" s="5"/>
      <c r="G26" s="5"/>
      <c r="H26" s="6"/>
      <c r="I26" s="20"/>
      <c r="J26" s="53" t="s">
        <v>49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28</v>
      </c>
      <c r="H28" s="68"/>
      <c r="I28" s="68"/>
      <c r="J28" s="68"/>
      <c r="K28" s="68"/>
    </row>
    <row r="29" spans="2:12" x14ac:dyDescent="0.15">
      <c r="B29" s="1" t="s">
        <v>50</v>
      </c>
    </row>
    <row r="30" spans="2:12" x14ac:dyDescent="0.15">
      <c r="B30" s="1" t="s">
        <v>27</v>
      </c>
    </row>
    <row r="31" spans="2:12" x14ac:dyDescent="0.15">
      <c r="B31" s="1" t="s">
        <v>51</v>
      </c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51"/>
  <sheetViews>
    <sheetView showGridLines="0" view="pageBreakPreview" zoomScale="80" zoomScaleNormal="85" zoomScaleSheetLayoutView="80" workbookViewId="0">
      <selection activeCell="G22" sqref="G22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6.75" customHeight="1" x14ac:dyDescent="0.15"/>
    <row r="4" spans="1:12" ht="23.25" customHeight="1" thickBot="1" x14ac:dyDescent="0.2">
      <c r="B4" s="81" t="s">
        <v>77</v>
      </c>
      <c r="C4" s="81"/>
      <c r="D4" s="81"/>
      <c r="E4" s="81"/>
      <c r="F4" s="81"/>
      <c r="G4" s="81"/>
      <c r="H4" s="81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82" t="s">
        <v>9</v>
      </c>
      <c r="E10" s="83"/>
      <c r="F10" s="83"/>
      <c r="G10" s="84"/>
      <c r="H10" s="85" t="s">
        <v>16</v>
      </c>
      <c r="I10" s="85"/>
      <c r="J10" s="86"/>
      <c r="K10" s="87" t="s">
        <v>4</v>
      </c>
    </row>
    <row r="11" spans="1:12" ht="27" customHeight="1" x14ac:dyDescent="0.15">
      <c r="B11" s="89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8"/>
    </row>
    <row r="12" spans="1:12" ht="27" customHeight="1" thickBot="1" x14ac:dyDescent="0.2">
      <c r="B12" s="90"/>
      <c r="C12" s="8"/>
      <c r="D12" s="12" t="s">
        <v>11</v>
      </c>
      <c r="E12" s="13" t="s">
        <v>52</v>
      </c>
      <c r="F12" s="13" t="s">
        <v>41</v>
      </c>
      <c r="G12" s="9" t="s">
        <v>73</v>
      </c>
      <c r="H12" s="18" t="s">
        <v>14</v>
      </c>
      <c r="I12" s="13" t="s">
        <v>53</v>
      </c>
      <c r="J12" s="13" t="s">
        <v>42</v>
      </c>
      <c r="K12" s="19" t="s">
        <v>72</v>
      </c>
    </row>
    <row r="13" spans="1:12" ht="27" customHeight="1" thickTop="1" x14ac:dyDescent="0.15">
      <c r="B13" s="58" t="s">
        <v>44</v>
      </c>
      <c r="C13" s="4" t="s">
        <v>29</v>
      </c>
      <c r="D13" s="72"/>
      <c r="E13" s="59">
        <v>5235</v>
      </c>
      <c r="F13" s="26">
        <v>1</v>
      </c>
      <c r="G13" s="27">
        <f>ROUNDDOWN(D13*E13*(185%-F13),2)</f>
        <v>0</v>
      </c>
      <c r="H13" s="74">
        <f>$G$8</f>
        <v>0</v>
      </c>
      <c r="I13" s="60">
        <v>565200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44</v>
      </c>
      <c r="C14" s="2" t="s">
        <v>43</v>
      </c>
      <c r="D14" s="72">
        <f t="shared" ref="D14:D24" si="2">$G$6</f>
        <v>0</v>
      </c>
      <c r="E14" s="59">
        <v>5235</v>
      </c>
      <c r="F14" s="30">
        <v>1</v>
      </c>
      <c r="G14" s="27">
        <f>ROUNDDOWN(D14*E14*(185%-F14),2)</f>
        <v>0</v>
      </c>
      <c r="H14" s="74">
        <f t="shared" ref="H14:H15" si="3">$G$8</f>
        <v>0</v>
      </c>
      <c r="I14" s="61">
        <v>646600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44</v>
      </c>
      <c r="C15" s="2" t="s">
        <v>30</v>
      </c>
      <c r="D15" s="72">
        <f t="shared" si="2"/>
        <v>0</v>
      </c>
      <c r="E15" s="59">
        <v>5235</v>
      </c>
      <c r="F15" s="30">
        <v>1</v>
      </c>
      <c r="G15" s="27">
        <f t="shared" ref="G15:G24" si="4">ROUNDDOWN(D15*E15*(185%-F15),2)</f>
        <v>0</v>
      </c>
      <c r="H15" s="74">
        <f t="shared" si="3"/>
        <v>0</v>
      </c>
      <c r="I15" s="61">
        <v>681800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44</v>
      </c>
      <c r="C16" s="2" t="s">
        <v>54</v>
      </c>
      <c r="D16" s="72">
        <f t="shared" si="2"/>
        <v>0</v>
      </c>
      <c r="E16" s="59">
        <v>5235</v>
      </c>
      <c r="F16" s="30">
        <v>1</v>
      </c>
      <c r="G16" s="27">
        <f>ROUNDDOWN(D16*E16*(185%-F16),2)</f>
        <v>0</v>
      </c>
      <c r="H16" s="75">
        <f>$G$7</f>
        <v>0</v>
      </c>
      <c r="I16" s="61">
        <v>795300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44</v>
      </c>
      <c r="C17" s="2" t="s">
        <v>55</v>
      </c>
      <c r="D17" s="72">
        <f t="shared" si="2"/>
        <v>0</v>
      </c>
      <c r="E17" s="59">
        <v>5235</v>
      </c>
      <c r="F17" s="30">
        <v>1</v>
      </c>
      <c r="G17" s="27">
        <f t="shared" si="4"/>
        <v>0</v>
      </c>
      <c r="H17" s="75">
        <f t="shared" ref="H17:H18" si="5">$G$7</f>
        <v>0</v>
      </c>
      <c r="I17" s="61">
        <v>467600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44</v>
      </c>
      <c r="C18" s="2" t="s">
        <v>56</v>
      </c>
      <c r="D18" s="72">
        <f t="shared" si="2"/>
        <v>0</v>
      </c>
      <c r="E18" s="59">
        <v>5235</v>
      </c>
      <c r="F18" s="30">
        <v>1</v>
      </c>
      <c r="G18" s="27">
        <f t="shared" si="4"/>
        <v>0</v>
      </c>
      <c r="H18" s="75">
        <f t="shared" si="5"/>
        <v>0</v>
      </c>
      <c r="I18" s="61">
        <v>580300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44</v>
      </c>
      <c r="C19" s="2" t="s">
        <v>57</v>
      </c>
      <c r="D19" s="72">
        <f t="shared" si="2"/>
        <v>0</v>
      </c>
      <c r="E19" s="59">
        <v>5235</v>
      </c>
      <c r="F19" s="30">
        <v>1</v>
      </c>
      <c r="G19" s="27">
        <f t="shared" si="4"/>
        <v>0</v>
      </c>
      <c r="H19" s="74">
        <f t="shared" ref="H19:H24" si="6">$G$8</f>
        <v>0</v>
      </c>
      <c r="I19" s="61">
        <v>612300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44</v>
      </c>
      <c r="C20" s="2" t="s">
        <v>58</v>
      </c>
      <c r="D20" s="72">
        <f t="shared" si="2"/>
        <v>0</v>
      </c>
      <c r="E20" s="59">
        <v>5235</v>
      </c>
      <c r="F20" s="30">
        <v>1</v>
      </c>
      <c r="G20" s="27">
        <f t="shared" si="4"/>
        <v>0</v>
      </c>
      <c r="H20" s="74">
        <f t="shared" si="6"/>
        <v>0</v>
      </c>
      <c r="I20" s="61">
        <v>661200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44</v>
      </c>
      <c r="C21" s="2" t="s">
        <v>36</v>
      </c>
      <c r="D21" s="72">
        <f t="shared" si="2"/>
        <v>0</v>
      </c>
      <c r="E21" s="59">
        <v>5235</v>
      </c>
      <c r="F21" s="30">
        <v>1</v>
      </c>
      <c r="G21" s="27">
        <f t="shared" si="4"/>
        <v>0</v>
      </c>
      <c r="H21" s="74">
        <f t="shared" si="6"/>
        <v>0</v>
      </c>
      <c r="I21" s="61">
        <v>782600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74</v>
      </c>
      <c r="C22" s="2" t="s">
        <v>45</v>
      </c>
      <c r="D22" s="72">
        <f t="shared" si="2"/>
        <v>0</v>
      </c>
      <c r="E22" s="59">
        <v>5235</v>
      </c>
      <c r="F22" s="30">
        <v>1</v>
      </c>
      <c r="G22" s="27">
        <f t="shared" si="4"/>
        <v>0</v>
      </c>
      <c r="H22" s="74">
        <f t="shared" si="6"/>
        <v>0</v>
      </c>
      <c r="I22" s="61">
        <v>741100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74</v>
      </c>
      <c r="C23" s="2" t="s">
        <v>59</v>
      </c>
      <c r="D23" s="72">
        <f t="shared" si="2"/>
        <v>0</v>
      </c>
      <c r="E23" s="59">
        <v>5235</v>
      </c>
      <c r="F23" s="30">
        <v>1</v>
      </c>
      <c r="G23" s="27">
        <f t="shared" si="4"/>
        <v>0</v>
      </c>
      <c r="H23" s="74">
        <f t="shared" si="6"/>
        <v>0</v>
      </c>
      <c r="I23" s="61">
        <v>783000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74</v>
      </c>
      <c r="C24" s="48" t="s">
        <v>60</v>
      </c>
      <c r="D24" s="73">
        <f t="shared" si="2"/>
        <v>0</v>
      </c>
      <c r="E24" s="67">
        <v>5235</v>
      </c>
      <c r="F24" s="49">
        <v>1</v>
      </c>
      <c r="G24" s="50">
        <f t="shared" si="4"/>
        <v>0</v>
      </c>
      <c r="H24" s="76">
        <f t="shared" si="6"/>
        <v>0</v>
      </c>
      <c r="I24" s="62">
        <v>691600</v>
      </c>
      <c r="J24" s="51">
        <f t="shared" si="0"/>
        <v>0</v>
      </c>
      <c r="K24" s="71">
        <f t="shared" si="1"/>
        <v>0</v>
      </c>
    </row>
    <row r="25" spans="2:12" ht="27" customHeight="1" thickTop="1" thickBot="1" x14ac:dyDescent="0.2">
      <c r="B25" s="77" t="s">
        <v>38</v>
      </c>
      <c r="C25" s="78"/>
      <c r="D25" s="32" t="s">
        <v>47</v>
      </c>
      <c r="E25" s="33" t="s">
        <v>61</v>
      </c>
      <c r="F25" s="33" t="s">
        <v>61</v>
      </c>
      <c r="G25" s="34" t="s">
        <v>61</v>
      </c>
      <c r="H25" s="35" t="s">
        <v>61</v>
      </c>
      <c r="I25" s="36">
        <f>SUM(I13:I24)</f>
        <v>8008600</v>
      </c>
      <c r="J25" s="69" t="s">
        <v>48</v>
      </c>
      <c r="K25" s="70">
        <f>SUM(K13:K24)</f>
        <v>0</v>
      </c>
      <c r="L25" s="22"/>
    </row>
    <row r="26" spans="2:12" ht="32.25" customHeight="1" thickBot="1" x14ac:dyDescent="0.2">
      <c r="B26" s="79"/>
      <c r="C26" s="79"/>
      <c r="D26" s="63"/>
      <c r="E26" s="5"/>
      <c r="F26" s="5"/>
      <c r="G26" s="5"/>
      <c r="H26" s="6"/>
      <c r="I26" s="20"/>
      <c r="J26" s="53" t="s">
        <v>49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62</v>
      </c>
      <c r="H28" s="68"/>
      <c r="I28" s="68"/>
      <c r="J28" s="68"/>
      <c r="K28" s="68"/>
    </row>
    <row r="29" spans="2:12" x14ac:dyDescent="0.15">
      <c r="B29" s="1" t="s">
        <v>63</v>
      </c>
    </row>
    <row r="30" spans="2:12" x14ac:dyDescent="0.15">
      <c r="B30" s="1" t="s">
        <v>27</v>
      </c>
    </row>
    <row r="31" spans="2:12" x14ac:dyDescent="0.15">
      <c r="B31" s="1" t="s">
        <v>51</v>
      </c>
    </row>
    <row r="34" spans="7:11" x14ac:dyDescent="0.15">
      <c r="G34"/>
      <c r="J34"/>
      <c r="K34"/>
    </row>
    <row r="35" spans="7:11" x14ac:dyDescent="0.15">
      <c r="G35"/>
      <c r="J35"/>
      <c r="K35"/>
    </row>
    <row r="36" spans="7:11" x14ac:dyDescent="0.15">
      <c r="G36"/>
      <c r="J36"/>
      <c r="K36"/>
    </row>
    <row r="37" spans="7:11" x14ac:dyDescent="0.15">
      <c r="G37"/>
      <c r="J37"/>
      <c r="K37"/>
    </row>
    <row r="38" spans="7:11" x14ac:dyDescent="0.15">
      <c r="G38"/>
      <c r="J38"/>
      <c r="K38"/>
    </row>
    <row r="39" spans="7:11" x14ac:dyDescent="0.15">
      <c r="G39"/>
      <c r="J39"/>
      <c r="K39"/>
    </row>
    <row r="40" spans="7:11" x14ac:dyDescent="0.15">
      <c r="G40"/>
      <c r="J40"/>
      <c r="K40"/>
    </row>
    <row r="41" spans="7:11" x14ac:dyDescent="0.15">
      <c r="G41"/>
      <c r="J41"/>
      <c r="K41"/>
    </row>
    <row r="42" spans="7:11" x14ac:dyDescent="0.15">
      <c r="G42"/>
      <c r="J42"/>
      <c r="K42"/>
    </row>
    <row r="43" spans="7:11" x14ac:dyDescent="0.15">
      <c r="G43"/>
      <c r="J43"/>
      <c r="K43"/>
    </row>
    <row r="44" spans="7:11" x14ac:dyDescent="0.15">
      <c r="G44"/>
      <c r="J44"/>
      <c r="K44"/>
    </row>
    <row r="45" spans="7:11" x14ac:dyDescent="0.15">
      <c r="G45"/>
      <c r="J45"/>
      <c r="K45"/>
    </row>
    <row r="46" spans="7:11" x14ac:dyDescent="0.15">
      <c r="G46"/>
      <c r="J46"/>
      <c r="K46"/>
    </row>
    <row r="47" spans="7:11" x14ac:dyDescent="0.15">
      <c r="G47"/>
      <c r="J47"/>
      <c r="K47"/>
    </row>
    <row r="48" spans="7:11" x14ac:dyDescent="0.15">
      <c r="G48"/>
      <c r="J48"/>
      <c r="K48"/>
    </row>
    <row r="49" spans="7:11" x14ac:dyDescent="0.15">
      <c r="G49"/>
      <c r="J49"/>
      <c r="K49"/>
    </row>
    <row r="50" spans="7:11" x14ac:dyDescent="0.15">
      <c r="G50"/>
      <c r="J50"/>
      <c r="K50"/>
    </row>
    <row r="51" spans="7:11" x14ac:dyDescent="0.15">
      <c r="G51"/>
      <c r="J51"/>
      <c r="K51"/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50"/>
  <sheetViews>
    <sheetView showGridLines="0" tabSelected="1" view="pageBreakPreview" topLeftCell="A7" zoomScale="80" zoomScaleNormal="85" zoomScaleSheetLayoutView="80" workbookViewId="0">
      <selection activeCell="G25" sqref="G25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6.75" customHeight="1" x14ac:dyDescent="0.15"/>
    <row r="4" spans="1:12" ht="23.25" customHeight="1" thickBot="1" x14ac:dyDescent="0.2">
      <c r="B4" s="81" t="s">
        <v>75</v>
      </c>
      <c r="C4" s="81"/>
      <c r="D4" s="81"/>
      <c r="E4" s="81"/>
      <c r="F4" s="81"/>
      <c r="G4" s="81"/>
      <c r="H4" s="81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82" t="s">
        <v>9</v>
      </c>
      <c r="E10" s="83"/>
      <c r="F10" s="83"/>
      <c r="G10" s="84"/>
      <c r="H10" s="85" t="s">
        <v>16</v>
      </c>
      <c r="I10" s="85"/>
      <c r="J10" s="86"/>
      <c r="K10" s="87" t="s">
        <v>4</v>
      </c>
    </row>
    <row r="11" spans="1:12" ht="27" customHeight="1" x14ac:dyDescent="0.15">
      <c r="B11" s="89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8"/>
    </row>
    <row r="12" spans="1:12" ht="27" customHeight="1" thickBot="1" x14ac:dyDescent="0.2">
      <c r="B12" s="90"/>
      <c r="C12" s="8"/>
      <c r="D12" s="12" t="s">
        <v>40</v>
      </c>
      <c r="E12" s="13" t="s">
        <v>64</v>
      </c>
      <c r="F12" s="13" t="s">
        <v>13</v>
      </c>
      <c r="G12" s="9" t="s">
        <v>73</v>
      </c>
      <c r="H12" s="18" t="s">
        <v>65</v>
      </c>
      <c r="I12" s="13" t="s">
        <v>15</v>
      </c>
      <c r="J12" s="13" t="s">
        <v>42</v>
      </c>
      <c r="K12" s="19" t="s">
        <v>72</v>
      </c>
    </row>
    <row r="13" spans="1:12" ht="27" customHeight="1" thickTop="1" x14ac:dyDescent="0.15">
      <c r="B13" s="58" t="s">
        <v>44</v>
      </c>
      <c r="C13" s="4" t="s">
        <v>29</v>
      </c>
      <c r="D13" s="72">
        <f>$G$6</f>
        <v>0</v>
      </c>
      <c r="E13" s="59">
        <v>5200</v>
      </c>
      <c r="F13" s="26">
        <v>1</v>
      </c>
      <c r="G13" s="27">
        <f>ROUNDDOWN(D13*E13*(185%-F13),2)</f>
        <v>0</v>
      </c>
      <c r="H13" s="74">
        <f>$G$8</f>
        <v>0</v>
      </c>
      <c r="I13" s="60">
        <v>661200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44</v>
      </c>
      <c r="C14" s="2" t="s">
        <v>66</v>
      </c>
      <c r="D14" s="72">
        <f t="shared" ref="D14:D24" si="2">$G$6</f>
        <v>0</v>
      </c>
      <c r="E14" s="59">
        <v>5200</v>
      </c>
      <c r="F14" s="30">
        <v>1</v>
      </c>
      <c r="G14" s="27">
        <f>ROUNDDOWN(D14*E14*(185%-F14),2)</f>
        <v>0</v>
      </c>
      <c r="H14" s="74">
        <f t="shared" ref="H14:H15" si="3">$G$8</f>
        <v>0</v>
      </c>
      <c r="I14" s="61">
        <v>620200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44</v>
      </c>
      <c r="C15" s="2" t="s">
        <v>67</v>
      </c>
      <c r="D15" s="72">
        <f t="shared" si="2"/>
        <v>0</v>
      </c>
      <c r="E15" s="59">
        <v>5200</v>
      </c>
      <c r="F15" s="30">
        <v>1</v>
      </c>
      <c r="G15" s="27">
        <f t="shared" ref="G15:G24" si="4">ROUNDDOWN(D15*E15*(185%-F15),2)</f>
        <v>0</v>
      </c>
      <c r="H15" s="74">
        <f t="shared" si="3"/>
        <v>0</v>
      </c>
      <c r="I15" s="61">
        <v>689900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44</v>
      </c>
      <c r="C16" s="2" t="s">
        <v>54</v>
      </c>
      <c r="D16" s="72">
        <f t="shared" si="2"/>
        <v>0</v>
      </c>
      <c r="E16" s="59">
        <v>5200</v>
      </c>
      <c r="F16" s="30">
        <v>1</v>
      </c>
      <c r="G16" s="27">
        <f>ROUNDDOWN(D16*E16*(185%-F16),2)</f>
        <v>0</v>
      </c>
      <c r="H16" s="75">
        <f>$G$7</f>
        <v>0</v>
      </c>
      <c r="I16" s="61">
        <v>886600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44</v>
      </c>
      <c r="C17" s="2" t="s">
        <v>32</v>
      </c>
      <c r="D17" s="72">
        <f t="shared" si="2"/>
        <v>0</v>
      </c>
      <c r="E17" s="59">
        <v>5200</v>
      </c>
      <c r="F17" s="30">
        <v>1</v>
      </c>
      <c r="G17" s="27">
        <f t="shared" si="4"/>
        <v>0</v>
      </c>
      <c r="H17" s="75">
        <f t="shared" ref="H17:H18" si="5">$G$7</f>
        <v>0</v>
      </c>
      <c r="I17" s="61">
        <v>612200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44</v>
      </c>
      <c r="C18" s="2" t="s">
        <v>33</v>
      </c>
      <c r="D18" s="72">
        <f t="shared" si="2"/>
        <v>0</v>
      </c>
      <c r="E18" s="59">
        <v>5200</v>
      </c>
      <c r="F18" s="30">
        <v>1</v>
      </c>
      <c r="G18" s="27">
        <f t="shared" si="4"/>
        <v>0</v>
      </c>
      <c r="H18" s="75">
        <f t="shared" si="5"/>
        <v>0</v>
      </c>
      <c r="I18" s="61">
        <v>607900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44</v>
      </c>
      <c r="C19" s="2" t="s">
        <v>34</v>
      </c>
      <c r="D19" s="72">
        <f t="shared" si="2"/>
        <v>0</v>
      </c>
      <c r="E19" s="59">
        <v>5200</v>
      </c>
      <c r="F19" s="30">
        <v>1</v>
      </c>
      <c r="G19" s="27">
        <f t="shared" si="4"/>
        <v>0</v>
      </c>
      <c r="H19" s="74">
        <f t="shared" ref="H19:H24" si="6">$G$8</f>
        <v>0</v>
      </c>
      <c r="I19" s="61">
        <v>695900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44</v>
      </c>
      <c r="C20" s="2" t="s">
        <v>35</v>
      </c>
      <c r="D20" s="72">
        <f t="shared" si="2"/>
        <v>0</v>
      </c>
      <c r="E20" s="59">
        <v>5200</v>
      </c>
      <c r="F20" s="30">
        <v>1</v>
      </c>
      <c r="G20" s="27">
        <f t="shared" si="4"/>
        <v>0</v>
      </c>
      <c r="H20" s="74">
        <f t="shared" si="6"/>
        <v>0</v>
      </c>
      <c r="I20" s="61">
        <v>730800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44</v>
      </c>
      <c r="C21" s="2" t="s">
        <v>36</v>
      </c>
      <c r="D21" s="72">
        <f t="shared" si="2"/>
        <v>0</v>
      </c>
      <c r="E21" s="59">
        <v>5200</v>
      </c>
      <c r="F21" s="30">
        <v>1</v>
      </c>
      <c r="G21" s="27">
        <f t="shared" si="4"/>
        <v>0</v>
      </c>
      <c r="H21" s="74">
        <f t="shared" si="6"/>
        <v>0</v>
      </c>
      <c r="I21" s="61">
        <v>883800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74</v>
      </c>
      <c r="C22" s="2" t="s">
        <v>45</v>
      </c>
      <c r="D22" s="72">
        <f t="shared" si="2"/>
        <v>0</v>
      </c>
      <c r="E22" s="59">
        <v>5200</v>
      </c>
      <c r="F22" s="30">
        <v>1</v>
      </c>
      <c r="G22" s="27">
        <f t="shared" si="4"/>
        <v>0</v>
      </c>
      <c r="H22" s="74">
        <f t="shared" si="6"/>
        <v>0</v>
      </c>
      <c r="I22" s="61">
        <v>835000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74</v>
      </c>
      <c r="C23" s="2" t="s">
        <v>37</v>
      </c>
      <c r="D23" s="72">
        <f t="shared" si="2"/>
        <v>0</v>
      </c>
      <c r="E23" s="59">
        <v>5200</v>
      </c>
      <c r="F23" s="30">
        <v>1</v>
      </c>
      <c r="G23" s="27">
        <f t="shared" si="4"/>
        <v>0</v>
      </c>
      <c r="H23" s="74">
        <f t="shared" si="6"/>
        <v>0</v>
      </c>
      <c r="I23" s="61">
        <v>860500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74</v>
      </c>
      <c r="C24" s="48" t="s">
        <v>68</v>
      </c>
      <c r="D24" s="73">
        <f t="shared" si="2"/>
        <v>0</v>
      </c>
      <c r="E24" s="67">
        <v>5200</v>
      </c>
      <c r="F24" s="49">
        <v>1</v>
      </c>
      <c r="G24" s="50">
        <f t="shared" si="4"/>
        <v>0</v>
      </c>
      <c r="H24" s="76">
        <f t="shared" si="6"/>
        <v>0</v>
      </c>
      <c r="I24" s="62">
        <v>711600</v>
      </c>
      <c r="J24" s="51">
        <f t="shared" si="0"/>
        <v>0</v>
      </c>
      <c r="K24" s="29">
        <f t="shared" si="1"/>
        <v>0</v>
      </c>
    </row>
    <row r="25" spans="2:12" ht="27" customHeight="1" thickTop="1" thickBot="1" x14ac:dyDescent="0.2">
      <c r="B25" s="77" t="s">
        <v>38</v>
      </c>
      <c r="C25" s="78"/>
      <c r="D25" s="32" t="s">
        <v>69</v>
      </c>
      <c r="E25" s="33" t="s">
        <v>47</v>
      </c>
      <c r="F25" s="33" t="s">
        <v>47</v>
      </c>
      <c r="G25" s="34" t="s">
        <v>47</v>
      </c>
      <c r="H25" s="35" t="s">
        <v>47</v>
      </c>
      <c r="I25" s="36">
        <f>SUM(I13:I24)</f>
        <v>8795600</v>
      </c>
      <c r="J25" s="69" t="s">
        <v>70</v>
      </c>
      <c r="K25" s="52">
        <f>SUM(K13:K24)</f>
        <v>0</v>
      </c>
      <c r="L25" s="22"/>
    </row>
    <row r="26" spans="2:12" ht="32.25" customHeight="1" thickBot="1" x14ac:dyDescent="0.2">
      <c r="B26" s="79"/>
      <c r="C26" s="79"/>
      <c r="D26" s="63"/>
      <c r="E26" s="5"/>
      <c r="F26" s="5"/>
      <c r="G26" s="5"/>
      <c r="H26" s="6"/>
      <c r="I26" s="20"/>
      <c r="J26" s="53" t="s">
        <v>49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71</v>
      </c>
      <c r="H28" s="68"/>
      <c r="I28" s="68"/>
      <c r="J28" s="68"/>
      <c r="K28" s="68"/>
    </row>
    <row r="29" spans="2:12" x14ac:dyDescent="0.15">
      <c r="B29" s="1" t="s">
        <v>50</v>
      </c>
    </row>
    <row r="30" spans="2:12" x14ac:dyDescent="0.15">
      <c r="B30" s="1" t="s">
        <v>27</v>
      </c>
    </row>
    <row r="31" spans="2:12" x14ac:dyDescent="0.15">
      <c r="B31" s="1" t="s">
        <v>51</v>
      </c>
    </row>
    <row r="36" spans="5:11" x14ac:dyDescent="0.15">
      <c r="E36"/>
      <c r="F36"/>
      <c r="G36"/>
      <c r="J36"/>
      <c r="K36"/>
    </row>
    <row r="37" spans="5:11" x14ac:dyDescent="0.15">
      <c r="E37"/>
      <c r="F37"/>
      <c r="G37"/>
      <c r="J37"/>
      <c r="K37"/>
    </row>
    <row r="38" spans="5:11" x14ac:dyDescent="0.15">
      <c r="E38"/>
      <c r="F38"/>
      <c r="G38"/>
      <c r="J38"/>
      <c r="K38"/>
    </row>
    <row r="39" spans="5:11" x14ac:dyDescent="0.15">
      <c r="E39"/>
      <c r="F39"/>
      <c r="G39"/>
      <c r="J39"/>
      <c r="K39"/>
    </row>
    <row r="40" spans="5:11" x14ac:dyDescent="0.15">
      <c r="E40"/>
      <c r="F40"/>
      <c r="G40"/>
      <c r="J40"/>
      <c r="K40"/>
    </row>
    <row r="41" spans="5:11" x14ac:dyDescent="0.15">
      <c r="E41"/>
      <c r="F41"/>
      <c r="G41"/>
      <c r="J41"/>
      <c r="K41"/>
    </row>
    <row r="42" spans="5:11" x14ac:dyDescent="0.15">
      <c r="E42"/>
      <c r="F42"/>
      <c r="G42"/>
      <c r="J42"/>
      <c r="K42"/>
    </row>
    <row r="43" spans="5:11" x14ac:dyDescent="0.15">
      <c r="E43"/>
      <c r="F43"/>
      <c r="G43"/>
      <c r="J43"/>
      <c r="K43"/>
    </row>
    <row r="44" spans="5:11" x14ac:dyDescent="0.15">
      <c r="E44"/>
      <c r="F44"/>
      <c r="G44"/>
      <c r="J44"/>
      <c r="K44"/>
    </row>
    <row r="45" spans="5:11" x14ac:dyDescent="0.15">
      <c r="E45"/>
      <c r="F45"/>
      <c r="G45"/>
      <c r="J45"/>
      <c r="K45"/>
    </row>
    <row r="46" spans="5:11" x14ac:dyDescent="0.15">
      <c r="E46"/>
      <c r="F46"/>
      <c r="G46"/>
      <c r="J46"/>
      <c r="K46"/>
    </row>
    <row r="47" spans="5:11" x14ac:dyDescent="0.15">
      <c r="E47"/>
      <c r="F47"/>
      <c r="G47"/>
      <c r="J47"/>
      <c r="K47"/>
    </row>
    <row r="48" spans="5:11" x14ac:dyDescent="0.15">
      <c r="E48"/>
      <c r="F48"/>
      <c r="G48"/>
      <c r="J48"/>
      <c r="K48"/>
    </row>
    <row r="49" spans="5:11" x14ac:dyDescent="0.15">
      <c r="E49"/>
      <c r="F49"/>
      <c r="G49"/>
      <c r="J49"/>
      <c r="K49"/>
    </row>
    <row r="50" spans="5:11" x14ac:dyDescent="0.15">
      <c r="E50"/>
      <c r="F50"/>
      <c r="G50"/>
      <c r="J50"/>
      <c r="K50"/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件名①</vt:lpstr>
      <vt:lpstr>件名② </vt:lpstr>
      <vt:lpstr>件名③ </vt:lpstr>
      <vt:lpstr>件名①!Print_Area</vt:lpstr>
      <vt:lpstr>'件名② '!Print_Area</vt:lpstr>
      <vt:lpstr>'件名③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新潟市</cp:lastModifiedBy>
  <cp:lastPrinted>2019-11-15T01:54:20Z</cp:lastPrinted>
  <dcterms:created xsi:type="dcterms:W3CDTF">2001-06-15T09:32:05Z</dcterms:created>
  <dcterms:modified xsi:type="dcterms:W3CDTF">2021-11-21T23:25:55Z</dcterms:modified>
</cp:coreProperties>
</file>