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9664379E-A2B8-42B0-9F84-3EFFE9753BDC}" xr6:coauthVersionLast="47" xr6:coauthVersionMax="47" xr10:uidLastSave="{00000000-0000-0000-0000-000000000000}"/>
  <bookViews>
    <workbookView xWindow="32415" yWindow="0" windowWidth="22140" windowHeight="14940" xr2:uid="{FFA16A71-831F-44DC-A012-0A0465EA365C}"/>
  </bookViews>
  <sheets>
    <sheet name="【事業者用】情報提供票" sheetId="1" r:id="rId1"/>
    <sheet name="【自治体入力用】情報提供票" sheetId="8" r:id="rId2"/>
    <sheet name="【厚生労働省提出用】 情報提供票" sheetId="7"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6" i="1" l="1"/>
  <c r="AH26" i="8"/>
  <c r="F2" i="8"/>
  <c r="D2" i="3"/>
  <c r="D3" i="3" l="1"/>
  <c r="D44" i="3" l="1"/>
  <c r="D42" i="3"/>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I25" i="8" l="1"/>
  <c r="W121" i="7"/>
  <c r="W117" i="8"/>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2" i="3"/>
  <c r="D88" i="3"/>
  <c r="D86" i="3"/>
  <c r="AH48" i="1" s="1"/>
  <c r="D83" i="3"/>
  <c r="AH45" i="1" s="1"/>
  <c r="D80" i="3"/>
  <c r="D73" i="3"/>
  <c r="AH41" i="1" s="1"/>
  <c r="D66" i="3"/>
  <c r="D62" i="3"/>
  <c r="D61" i="3"/>
  <c r="D60" i="3"/>
  <c r="D59" i="3"/>
  <c r="D58" i="3"/>
  <c r="AH38" i="1" s="1"/>
  <c r="D51" i="3"/>
  <c r="AH35" i="1" s="1"/>
  <c r="D37" i="3"/>
  <c r="D36" i="3"/>
  <c r="D35" i="3"/>
  <c r="D34" i="3"/>
  <c r="D33" i="3"/>
  <c r="D32" i="3"/>
  <c r="D31" i="3"/>
  <c r="D30" i="3"/>
  <c r="D29" i="3"/>
  <c r="D28" i="3"/>
  <c r="D27" i="3"/>
  <c r="D19" i="3"/>
  <c r="D17" i="3"/>
  <c r="D13" i="3"/>
  <c r="D12" i="3"/>
  <c r="D11" i="3"/>
  <c r="D332" i="3"/>
  <c r="A172" i="7" s="1"/>
  <c r="D331" i="3"/>
  <c r="D328" i="3"/>
  <c r="K168" i="7" s="1"/>
  <c r="D326" i="3"/>
  <c r="J161" i="7" s="1"/>
  <c r="D313" i="3"/>
  <c r="Y157" i="7" s="1"/>
  <c r="D310" i="3"/>
  <c r="K159" i="7" s="1"/>
  <c r="D308" i="3"/>
  <c r="J152" i="7" s="1"/>
  <c r="AU46" i="8"/>
  <c r="D48" i="3"/>
  <c r="M34" i="7" s="1"/>
  <c r="AU46" i="7"/>
  <c r="AH139" i="7" l="1"/>
  <c r="AH139" i="8"/>
  <c r="AH139" i="1"/>
  <c r="AH14" i="1"/>
  <c r="AH15" i="1"/>
  <c r="AH13" i="1"/>
  <c r="Y166" i="7"/>
  <c r="Y166" i="1"/>
  <c r="AH88" i="1"/>
  <c r="AH88" i="7"/>
  <c r="AH88" i="8"/>
  <c r="AU85" i="8"/>
  <c r="AU85" i="7"/>
  <c r="AH64" i="1"/>
  <c r="AH64" i="7"/>
  <c r="AH64" i="8"/>
  <c r="AU84" i="8"/>
  <c r="AU84" i="7"/>
  <c r="AU86" i="7"/>
  <c r="AU86" i="8"/>
  <c r="AU87" i="7"/>
  <c r="AU83" i="8"/>
  <c r="AU87" i="1"/>
  <c r="AU83" i="7"/>
  <c r="AU87" i="8"/>
  <c r="AH76" i="1"/>
  <c r="AH44" i="1"/>
  <c r="AH110" i="7"/>
  <c r="AH110" i="1"/>
  <c r="AH110" i="8"/>
  <c r="AH15" i="8"/>
  <c r="AU86" i="1"/>
  <c r="AU85" i="1"/>
  <c r="AU84" i="1"/>
  <c r="AU83" i="1"/>
  <c r="U15" i="7"/>
  <c r="AH15" i="7" s="1"/>
  <c r="M34" i="8"/>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F58" i="7" s="1"/>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103" i="7"/>
  <c r="AH103" i="8"/>
  <c r="AH103" i="1"/>
  <c r="AH79" i="1"/>
  <c r="AH79" i="8"/>
  <c r="AH79" i="7"/>
  <c r="AH83" i="1"/>
  <c r="U14" i="8"/>
  <c r="AH14" i="8" s="1"/>
  <c r="U14" i="7"/>
  <c r="AH14" i="7" s="1"/>
  <c r="L105" i="7"/>
  <c r="L105" i="8"/>
  <c r="U13" i="7"/>
  <c r="AH13" i="7" s="1"/>
  <c r="U13" i="8"/>
  <c r="AH13" i="8" s="1"/>
  <c r="F4" i="7"/>
  <c r="F4" i="8"/>
  <c r="I75" i="7"/>
  <c r="I75" i="8"/>
  <c r="V73" i="7"/>
  <c r="V73" i="8"/>
  <c r="K40" i="7"/>
  <c r="K40" i="8"/>
  <c r="F3" i="7"/>
  <c r="F3" i="8"/>
  <c r="V34" i="7"/>
  <c r="V34" i="8"/>
  <c r="K73" i="7"/>
  <c r="K73" i="8"/>
  <c r="F6" i="7"/>
  <c r="F6" i="8"/>
  <c r="W41" i="7"/>
  <c r="W41" i="8"/>
  <c r="AB73" i="7"/>
  <c r="AB73" i="8"/>
  <c r="I42" i="7"/>
  <c r="I42" i="8"/>
  <c r="AA5" i="7"/>
  <c r="AA5" i="8"/>
  <c r="I25" i="7"/>
  <c r="L102" i="7"/>
  <c r="L102" i="8"/>
  <c r="AC5" i="7"/>
  <c r="AC5" i="8"/>
  <c r="AA41" i="7"/>
  <c r="AA41" i="8"/>
  <c r="AA106" i="7"/>
  <c r="AA106" i="8"/>
  <c r="F2" i="7"/>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K9" i="7"/>
  <c r="K9" i="8"/>
  <c r="K34" i="7"/>
  <c r="K34" i="8"/>
  <c r="F38" i="7"/>
  <c r="AH38" i="7" s="1"/>
  <c r="F38" i="8"/>
  <c r="AH38" i="8" s="1"/>
  <c r="M41" i="7"/>
  <c r="M41" i="8"/>
  <c r="Y42" i="7"/>
  <c r="Y42" i="8"/>
  <c r="F58" i="8"/>
  <c r="G73" i="7"/>
  <c r="G73" i="8"/>
  <c r="N79" i="7"/>
  <c r="N79" i="8"/>
  <c r="L104" i="7"/>
  <c r="L104"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U7" i="7"/>
  <c r="AU6" i="7"/>
  <c r="AH6" i="7"/>
  <c r="AU44" i="7"/>
  <c r="AU74" i="7"/>
  <c r="AU75" i="7"/>
  <c r="AU41" i="8"/>
  <c r="AU41" i="7"/>
  <c r="AU76" i="7"/>
  <c r="AU77" i="7"/>
  <c r="AU75" i="8"/>
  <c r="AU74" i="8"/>
  <c r="AU77" i="8"/>
  <c r="AU76" i="8"/>
  <c r="AU36" i="7"/>
  <c r="AU35" i="7"/>
  <c r="AH35" i="7" s="1"/>
  <c r="AU35" i="8"/>
  <c r="AH35" i="8" s="1"/>
  <c r="AU36" i="8"/>
  <c r="AU7" i="8"/>
  <c r="AH6" i="8"/>
  <c r="AU6" i="8"/>
  <c r="AU44" i="8"/>
  <c r="AU45" i="7"/>
  <c r="AU42" i="8"/>
  <c r="AU45" i="8"/>
  <c r="AU42" i="7"/>
  <c r="V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D4AD899F-F6FE-4F31-A712-1E16E501DC3C}">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D3A1AC98-8D7B-4494-930A-48AC6456DC3C}">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73697D50-487D-4092-AEE7-D453C21E467C}">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EC6024E-E687-4202-BE1A-3B8BD5643035}">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<sst xmlns="http://schemas.openxmlformats.org/spreadsheetml/2006/main" count="1766" uniqueCount="380">
  <si>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</si>
  <si>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</si>
  <si>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</si>
  <si>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</si>
  <si>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</si>
  <si>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</si>
  <si>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</si>
  <si>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</si>
  <si>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</si>
  <si>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</si>
  <si>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</si>
  <si>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</si>
  <si>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</si>
  <si>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</si>
  <si>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</si>
  <si>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</si>
  <si>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</si>
  <si>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</si>
  <si>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</si>
  <si>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</si>
  <si>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</si>
  <si>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</si>
  <si>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</si>
  <si>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</si>
  <si>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</si>
  <si>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</si>
  <si>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</si>
  <si>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</si>
  <si>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</si>
  <si>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</si>
  <si>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</si>
  <si>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</si>
  <si>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</si>
  <si>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</si>
  <si>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</si>
  <si>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</si>
  <si>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</si>
  <si>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</si>
  <si>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</si>
  <si>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</si>
  <si>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</si>
  <si>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</si>
  <si>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</si>
  <si>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</si>
  <si>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</si>
  <si>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 xml:space="preserve">
</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</si>
  <si>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</si>
  <si>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</si>
  <si>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</si>
  <si>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</si>
  <si>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</si>
  <si>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</si>
  <si>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</si>
  <si>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</si>
  <si>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</si>
  <si>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</si>
  <si>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</si>
  <si>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</si>
  <si>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</si>
  <si>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</si>
  <si>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</si>
  <si>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</si>
  <si>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</si>
  <si>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</si>
  <si>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</si>
  <si>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</si>
  <si>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</si>
  <si>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</si>
  <si>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</si>
  <si>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</si>
  <si>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</si>
  <si>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</si>
  <si>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</si>
  <si>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</si>
  <si>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</si>
  <si>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</si>
  <si>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</si>
  <si>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</si>
  <si>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</si>
  <si>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</si>
  <si>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</si>
  <si>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</si>
  <si>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</si>
  <si>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</si>
  <si>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</si>
  <si>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</si>
  <si>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</si>
  <si>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</si>
  <si>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</si>
  <si>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</si>
  <si>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</si>
  <si>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</si>
  <si>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</si>
  <si>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</si>
  <si>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</si>
  <si>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</si>
  <si>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</si>
  <si>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</si>
  <si>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</si>
  <si>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</si>
  <si>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</si>
  <si>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</si>
  <si>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</si>
  <si>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</si>
  <si>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</si>
  <si>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</si>
  <si>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</si>
  <si>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</si>
  <si>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</si>
  <si>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</si>
  <si>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</si>
  <si>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</si>
  <si>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</si>
  <si>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</si>
  <si>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</si>
  <si>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</si>
  <si>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</si>
  <si>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</si>
  <si>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</si>
  <si>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</si>
  <si>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</si>
  <si>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</si>
  <si>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</si>
  <si>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</si>
  <si>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</si>
  <si>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</si>
  <si>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</si>
  <si>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</si>
  <si>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</si>
  <si>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</si>
  <si>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</si>
  <si>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</si>
  <si>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</si>
  <si>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</si>
  <si>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</si>
  <si>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</si>
  <si>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</si>
  <si>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</si>
  <si>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</si>
  <si>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</si>
  <si>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</si>
  <si>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</si>
  <si>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</si>
  <si>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</si>
  <si>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</si>
  <si>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</si>
  <si>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</si>
  <si>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</si>
  <si>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</si>
  <si>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</si>
  <si>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</si>
  <si>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</si>
  <si>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</si>
  <si>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</si>
  <si>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</si>
  <si>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</si>
  <si>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</si>
  <si>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</si>
  <si>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</si>
  <si>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</si>
  <si>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</si>
  <si>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</si>
  <si>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</si>
  <si>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</si>
  <si>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</si>
  <si>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</si>
  <si>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</si>
  <si>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</si>
  <si>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</si>
  <si>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</si>
  <si>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</si>
  <si>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</si>
  <si>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</si>
  <si>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</si>
  <si>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</si>
  <si>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</si>
  <si>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</si>
  <si>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</si>
  <si>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</si>
  <si>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</si>
  <si>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</si>
  <si>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</si>
  <si>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</si>
  <si>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</si>
  <si>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</si>
  <si>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</si>
  <si>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</si>
  <si>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</si>
  <si>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</si>
  <si>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</si>
  <si>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</si>
  <si>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</si>
  <si>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</si>
  <si>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</si>
  <si>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</si>
  <si>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</si>
  <si>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</si>
  <si>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</si>
  <si>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</si>
  <si>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</si>
  <si>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</si>
  <si>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</si>
  <si>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</si>
  <si>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</si>
  <si>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</si>
  <si>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</si>
  <si>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</si>
  <si>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</si>
  <si>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</si>
  <si>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</si>
  <si>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</si>
  <si>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</si>
  <si>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</si>
  <si>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</si>
  <si>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</si>
  <si>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</si>
  <si>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</si>
  <si>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</si>
  <si>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</si>
  <si>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</si>
  <si>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</si>
  <si>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</si>
  <si>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</si>
  <si>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</si>
  <si>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</si>
  <si>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</si>
  <si>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</si>
  <si>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</si>
  <si>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</si>
  <si>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</si>
  <si>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</si>
  <si>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</si>
  <si>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</si>
  <si>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</si>
  <si>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</si>
  <si>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</si>
  <si>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</si>
  <si>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</si>
  <si>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</si>
  <si>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</si>
  <si>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</si>
  <si>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</si>
  <si>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</si>
  <si>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</si>
  <si>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</si>
  <si>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</si>
  <si>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</si>
  <si>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</si>
  <si>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</si>
  <si>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</si>
  <si>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</si>
  <si>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</si>
  <si>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</si>
  <si>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</si>
  <si>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</si>
  <si>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</si>
  <si>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</si>
  <si>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</si>
  <si>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</si>
  <si>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</si>
  <si>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</si>
  <si>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</si>
  <si>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</si>
  <si>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</si>
  <si>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</si>
  <si>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</si>
  <si>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</si>
  <si>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</si>
  <si>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</si>
  <si>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</si>
  <si>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</si>
  <si>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</si>
  <si>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</si>
  <si>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</si>
  <si>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</si>
  <si>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</si>
  <si>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</si>
  <si>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</si>
  <si>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</si>
  <si>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</si>
  <si>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</si>
  <si>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</si>
  <si>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</si>
  <si>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</si>
  <si>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</si>
  <si>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</si>
  <si>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</si>
  <si>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</si>
  <si>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</si>
  <si>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</si>
  <si>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</si>
  <si>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</si>
  <si>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</si>
  <si>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</si>
  <si>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</si>
  <si>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</si>
  <si>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</si>
  <si>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</si>
  <si>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</si>
  <si>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</si>
  <si>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</si>
  <si>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</si>
  <si>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</si>
  <si>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</si>
  <si>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</si>
  <si>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</si>
  <si>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</si>
  <si>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</si>
  <si>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</si>
  <si>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</si>
  <si>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</si>
  <si>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</si>
  <si>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</si>
  <si>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</si>
  <si>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</si>
  <si>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</si>
  <si>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</si>
  <si>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</si>
  <si>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</si>
  <si>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</si>
  <si>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</si>
  <si>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</si>
  <si>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</si>
  <si>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</si>
  <si>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</si>
  <si>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</si>
  <si>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</si>
  <si>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</si>
  <si>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</si>
  <si>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</si>
  <si>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</si>
  <si>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</si>
  <si>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</si>
  <si>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</si>
  <si>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</si>
  <si>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</si>
  <si>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</si>
  <si>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</si>
  <si>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</si>
  <si>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</si>
  <si>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</si>
  <si>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</si>
  <si>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</si>
  <si>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</si>
  <si>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</si>
  <si>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</si>
  <si>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</si>
  <si>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</si>
  <si>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</si>
  <si>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</si>
  <si>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</si>
  <si>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</si>
  <si>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</si>
  <si>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</si>
  <si>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</si>
  <si>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</si>
  <si>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</si>
  <si>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</si>
  <si>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</si>
  <si>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</si>
  <si>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</si>
  <si>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</si>
  <si>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</si>
  <si>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</si>
  <si>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</si>
  <si>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</si>
  <si>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</si>
  <si>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</si>
  <si>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</si>
  <si>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</si>
  <si>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</si>
  <si>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</si>
  <si>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</si>
  <si>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</si>
  <si>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</si>
  <si>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</si>
  <si>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</si>
  <si>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</si>
  <si>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</si>
  <si>
    <t>※事業者の入力は不要です。</t>
    <rPh sb="1" eb="4">
      <t>ジギョウシャ</t>
    </rPh>
    <rPh sb="5" eb="7">
      <t>ニュウリョク</t>
    </rPh>
    <rPh sb="8" eb="10">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</si>
</sst>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e&quot;年 &quot;m&quot;月 &quot;d&quot;日&quot;;@" x16r2:formatCode16="[$-ja-JP-x-gannen]ggg\ e&quot;年 &quot;m&quot;月 &quot;d&quot;日&quot;;@"/>
    <numFmt numFmtId="177" formatCode="#"/>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662">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14" fontId="25"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19"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21"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19" fillId="0" borderId="0" xfId="0" applyFont="1" applyAlignment="1" applyProtection="1">
      <alignment vertical="top" wrapText="1"/>
      <protection hidden="1"/>
    </xf>
    <xf numFmtId="0" fontId="5" fillId="0" borderId="21" xfId="0" applyFont="1" applyBorder="1" applyAlignment="1" applyProtection="1">
      <alignment vertical="center"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6" fillId="0" borderId="11" xfId="0" applyFont="1" applyBorder="1" applyAlignment="1" applyProtection="1">
      <alignment horizontal="left"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5" fillId="0" borderId="6" xfId="0" applyFont="1" applyBorder="1" applyAlignment="1" applyProtection="1">
      <alignment horizontal="center" wrapText="1"/>
      <protection locked="0"/>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19" fillId="0" borderId="2"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49" fontId="19" fillId="0" borderId="2" xfId="0" applyNumberFormat="1" applyFont="1" applyBorder="1" applyAlignment="1" applyProtection="1">
      <alignment vertical="center" wrapText="1"/>
      <protection locked="0"/>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 fillId="2" borderId="11" xfId="0" applyFont="1" applyFill="1"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5" fillId="0" borderId="21"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20" xfId="0" applyFont="1" applyBorder="1" applyAlignment="1" applyProtection="1">
      <alignment vertical="center" wrapText="1"/>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5" fillId="0" borderId="13" xfId="0" applyFont="1" applyBorder="1" applyAlignment="1" applyProtection="1">
      <alignment vertical="center" wrapText="1"/>
      <protection hidden="1"/>
    </xf>
    <xf numFmtId="0" fontId="20" fillId="0" borderId="0" xfId="0" applyFont="1" applyAlignment="1" applyProtection="1">
      <alignment vertical="top" wrapText="1"/>
      <protection hidden="1"/>
    </xf>
    <xf numFmtId="0" fontId="20" fillId="0" borderId="11" xfId="0" applyFont="1" applyBorder="1" applyAlignment="1" applyProtection="1">
      <alignment vertical="top" wrapText="1"/>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22" fillId="0" borderId="7" xfId="0" applyNumberFormat="1" applyFont="1" applyBorder="1" applyAlignment="1" applyProtection="1">
      <alignment vertical="center" wrapText="1"/>
      <protection locked="0"/>
    </xf>
    <xf numFmtId="0" fontId="19" fillId="0" borderId="0" xfId="0" applyFont="1" applyAlignment="1" applyProtection="1">
      <alignment horizontal="center" vertical="center" wrapText="1"/>
      <protection hidden="1"/>
    </xf>
    <xf numFmtId="0" fontId="37"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8" xfId="0" applyNumberFormat="1" applyFont="1" applyBorder="1" applyAlignment="1" applyProtection="1">
      <alignment vertical="top" wrapText="1"/>
      <protection locked="0"/>
    </xf>
    <xf numFmtId="49" fontId="19" fillId="0" borderId="8"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19" fillId="0" borderId="15" xfId="0" applyNumberFormat="1" applyFont="1" applyBorder="1" applyAlignment="1" applyProtection="1">
      <alignment vertical="top" wrapText="1"/>
      <protection locked="0"/>
    </xf>
    <xf numFmtId="0" fontId="5" fillId="0" borderId="23"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19" fillId="0" borderId="19" xfId="0" applyFont="1" applyBorder="1" applyAlignment="1" applyProtection="1">
      <alignment vertical="top" wrapText="1"/>
      <protection hidden="1"/>
    </xf>
    <xf numFmtId="0" fontId="19" fillId="0" borderId="2" xfId="0" applyFont="1" applyBorder="1" applyAlignment="1" applyProtection="1">
      <alignment vertical="top" wrapText="1"/>
      <protection hidden="1"/>
    </xf>
    <xf numFmtId="0" fontId="19" fillId="0" borderId="18" xfId="0" applyFont="1" applyBorder="1" applyAlignment="1" applyProtection="1">
      <alignment vertical="top" wrapText="1"/>
      <protection hidden="1"/>
    </xf>
    <xf numFmtId="0" fontId="19" fillId="0" borderId="2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20" xfId="0" applyFont="1" applyBorder="1" applyAlignment="1" applyProtection="1">
      <alignment vertical="top" wrapText="1"/>
      <protection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49" fontId="22" fillId="0" borderId="11" xfId="0" applyNumberFormat="1" applyFont="1" applyBorder="1" applyAlignment="1" applyProtection="1">
      <alignment vertical="center" wrapText="1"/>
      <protection locked="0"/>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49" fontId="22" fillId="0" borderId="0" xfId="0" applyNumberFormat="1" applyFont="1" applyAlignment="1" applyProtection="1">
      <alignment vertical="center" wrapText="1"/>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protection locked="0"/>
    </xf>
    <xf numFmtId="49" fontId="19" fillId="0" borderId="53"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49" fontId="20" fillId="0" borderId="11" xfId="0" applyNumberFormat="1" applyFont="1" applyBorder="1" applyAlignment="1" applyProtection="1">
      <alignment vertical="center"/>
      <protection locked="0"/>
    </xf>
    <xf numFmtId="0" fontId="18" fillId="0" borderId="4" xfId="0" applyFont="1" applyBorder="1" applyAlignment="1" applyProtection="1">
      <alignment horizontal="left" vertical="center" wrapText="1" shrinkToFi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28"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5" fillId="9" borderId="5" xfId="0" applyFont="1" applyFill="1" applyBorder="1" applyAlignment="1" applyProtection="1">
      <alignment horizontal="center" vertical="center" wrapText="1"/>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11" fillId="2" borderId="14"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49" fontId="21" fillId="0" borderId="10" xfId="0" applyNumberFormat="1" applyFont="1" applyBorder="1" applyAlignment="1" applyProtection="1">
      <alignment vertical="top" wrapText="1"/>
      <protection locked="0"/>
    </xf>
    <xf numFmtId="49" fontId="21" fillId="0" borderId="11" xfId="0" applyNumberFormat="1" applyFont="1" applyBorder="1" applyAlignment="1" applyProtection="1">
      <alignment vertical="top" wrapText="1"/>
      <protection locked="0"/>
    </xf>
    <xf numFmtId="0" fontId="2" fillId="0" borderId="12"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19" fillId="0" borderId="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49" fontId="20" fillId="0" borderId="0" xfId="0" applyNumberFormat="1" applyFont="1" applyAlignment="1" applyProtection="1">
      <alignment vertical="top" wrapText="1"/>
      <protection locked="0"/>
    </xf>
    <xf numFmtId="49" fontId="20" fillId="0" borderId="11" xfId="0" applyNumberFormat="1" applyFont="1" applyBorder="1" applyAlignment="1" applyProtection="1">
      <alignment vertical="top" wrapText="1"/>
      <protection locked="0"/>
    </xf>
    <xf numFmtId="49" fontId="19" fillId="0" borderId="19" xfId="0" applyNumberFormat="1" applyFont="1" applyBorder="1" applyAlignment="1" applyProtection="1">
      <alignment vertical="top" wrapText="1"/>
      <protection locked="0"/>
    </xf>
    <xf numFmtId="49" fontId="19" fillId="0" borderId="2" xfId="0" applyNumberFormat="1" applyFont="1" applyBorder="1" applyAlignment="1" applyProtection="1">
      <alignment vertical="top" wrapText="1"/>
      <protection locked="0"/>
    </xf>
    <xf numFmtId="49" fontId="19" fillId="0" borderId="18" xfId="0" applyNumberFormat="1" applyFont="1" applyBorder="1" applyAlignment="1" applyProtection="1">
      <alignment vertical="top" wrapText="1"/>
      <protection locked="0"/>
    </xf>
    <xf numFmtId="49" fontId="19" fillId="0" borderId="21" xfId="0" applyNumberFormat="1" applyFont="1" applyBorder="1" applyAlignment="1" applyProtection="1">
      <alignment vertical="top" wrapText="1"/>
      <protection locked="0"/>
    </xf>
    <xf numFmtId="49" fontId="19" fillId="0" borderId="20" xfId="0" applyNumberFormat="1" applyFont="1" applyBorder="1" applyAlignment="1" applyProtection="1">
      <alignment vertical="top" wrapText="1"/>
      <protection locked="0"/>
    </xf>
    <xf numFmtId="0" fontId="20" fillId="0" borderId="11" xfId="0" applyFont="1" applyBorder="1" applyAlignment="1" applyProtection="1">
      <alignment horizontal="left" vertical="top" indent="1"/>
      <protection hidden="1"/>
    </xf>
    <xf numFmtId="0" fontId="19" fillId="0" borderId="9" xfId="0" applyFont="1" applyBorder="1" applyAlignment="1" applyProtection="1">
      <alignment vertical="top" wrapText="1"/>
      <protection hidden="1"/>
    </xf>
    <xf numFmtId="0" fontId="19" fillId="0" borderId="13" xfId="0" applyFont="1" applyBorder="1" applyAlignment="1" applyProtection="1">
      <alignment vertical="top" wrapText="1"/>
      <protection hidden="1"/>
    </xf>
    <xf numFmtId="0" fontId="19" fillId="0" borderId="10" xfId="0" applyFont="1" applyBorder="1" applyAlignment="1" applyProtection="1">
      <alignment vertical="top" wrapText="1"/>
      <protection hidden="1"/>
    </xf>
    <xf numFmtId="0" fontId="19" fillId="0" borderId="11" xfId="0" applyFont="1" applyBorder="1" applyAlignment="1" applyProtection="1">
      <alignment vertical="top" wrapText="1"/>
      <protection hidden="1"/>
    </xf>
    <xf numFmtId="0" fontId="19" fillId="0" borderId="12" xfId="0" applyFont="1" applyBorder="1" applyAlignment="1" applyProtection="1">
      <alignment vertical="top" wrapText="1"/>
      <protection hidden="1"/>
    </xf>
    <xf numFmtId="49" fontId="23" fillId="0" borderId="5" xfId="0" applyNumberFormat="1" applyFont="1" applyBorder="1" applyAlignment="1" applyProtection="1">
      <alignment vertical="center" wrapText="1"/>
      <protection hidden="1"/>
    </xf>
    <xf numFmtId="49" fontId="23" fillId="0" borderId="6" xfId="0" applyNumberFormat="1" applyFont="1" applyBorder="1" applyAlignment="1" applyProtection="1">
      <alignment vertical="center" wrapText="1"/>
      <protection hidden="1"/>
    </xf>
    <xf numFmtId="49" fontId="23" fillId="0" borderId="7" xfId="0" applyNumberFormat="1" applyFont="1" applyBorder="1" applyAlignment="1" applyProtection="1">
      <alignment vertical="center" wrapText="1"/>
      <protection hidden="1"/>
    </xf>
    <xf numFmtId="0" fontId="19" fillId="0" borderId="11" xfId="0" applyFont="1" applyBorder="1" applyAlignment="1" applyProtection="1">
      <alignment vertical="center" wrapText="1"/>
      <protection hidden="1"/>
    </xf>
    <xf numFmtId="0" fontId="19" fillId="0" borderId="12" xfId="0" applyFont="1" applyBorder="1" applyAlignment="1" applyProtection="1">
      <alignment vertical="center" wrapText="1"/>
      <protection hidden="1"/>
    </xf>
    <xf numFmtId="176" fontId="19" fillId="0" borderId="2" xfId="0" applyNumberFormat="1" applyFont="1" applyBorder="1" applyAlignment="1" applyProtection="1">
      <alignment horizontal="center" vertical="center" shrinkToFit="1"/>
      <protection hidden="1"/>
    </xf>
    <xf numFmtId="176" fontId="19" fillId="0" borderId="3" xfId="0" applyNumberFormat="1" applyFont="1" applyBorder="1" applyAlignment="1" applyProtection="1">
      <alignment horizontal="center" vertical="center" shrinkToFit="1"/>
      <protection hidden="1"/>
    </xf>
    <xf numFmtId="0" fontId="19" fillId="0" borderId="2" xfId="0"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hidden="1"/>
    </xf>
    <xf numFmtId="49" fontId="22" fillId="0" borderId="6" xfId="0" applyNumberFormat="1"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23" fillId="0" borderId="0" xfId="0" applyFont="1" applyAlignment="1" applyProtection="1">
      <alignment horizontal="left" vertical="center" wrapText="1"/>
      <protection hidden="1"/>
    </xf>
    <xf numFmtId="0" fontId="5" fillId="0" borderId="6" xfId="0" applyFont="1" applyBorder="1" applyAlignment="1" applyProtection="1">
      <alignment horizontal="center" wrapText="1"/>
      <protection hidden="1"/>
    </xf>
    <xf numFmtId="0" fontId="22" fillId="0" borderId="0" xfId="0" applyFont="1" applyAlignment="1" applyProtection="1">
      <alignment vertical="center" wrapText="1"/>
      <protection hidden="1"/>
    </xf>
    <xf numFmtId="0" fontId="22" fillId="0" borderId="11" xfId="0" applyFont="1" applyBorder="1" applyAlignment="1" applyProtection="1">
      <alignment vertical="center" wrapText="1"/>
      <protection hidden="1"/>
    </xf>
    <xf numFmtId="0" fontId="23" fillId="0" borderId="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protection hidden="1"/>
    </xf>
    <xf numFmtId="0" fontId="21" fillId="0" borderId="10" xfId="0" applyFont="1" applyBorder="1" applyAlignment="1" applyProtection="1">
      <alignment vertical="top" wrapText="1"/>
      <protection hidden="1"/>
    </xf>
    <xf numFmtId="0" fontId="21" fillId="0" borderId="1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3" fillId="0" borderId="9" xfId="0" applyFont="1" applyBorder="1" applyAlignment="1" applyProtection="1">
      <alignment vertical="top" wrapText="1"/>
      <protection hidden="1"/>
    </xf>
    <xf numFmtId="0" fontId="23" fillId="0" borderId="0" xfId="0" applyFont="1" applyAlignment="1" applyProtection="1">
      <alignment vertical="top" wrapText="1"/>
      <protection hidden="1"/>
    </xf>
    <xf numFmtId="0" fontId="2" fillId="0" borderId="9" xfId="0" applyFont="1" applyBorder="1" applyAlignment="1" applyProtection="1">
      <alignment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3" fillId="0" borderId="11" xfId="0" applyFont="1" applyBorder="1" applyAlignment="1" applyProtection="1">
      <alignment vertical="center"/>
      <protection hidden="1"/>
    </xf>
    <xf numFmtId="0" fontId="28" fillId="0" borderId="0" xfId="0" applyFont="1" applyAlignment="1" applyProtection="1">
      <alignment vertical="top" wrapText="1"/>
      <protection hidden="1"/>
    </xf>
    <xf numFmtId="0" fontId="20" fillId="0" borderId="11" xfId="0" applyFont="1" applyBorder="1" applyAlignment="1" applyProtection="1">
      <alignment vertical="center"/>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19" fillId="0" borderId="11" xfId="0" applyFont="1" applyBorder="1" applyAlignment="1" applyProtection="1">
      <alignment horizontal="center" wrapText="1"/>
      <protection hidden="1"/>
    </xf>
    <xf numFmtId="0" fontId="19" fillId="0" borderId="8" xfId="0" applyFont="1" applyBorder="1" applyAlignment="1" applyProtection="1">
      <alignment horizontal="left" vertical="top" wrapText="1"/>
      <protection hidden="1"/>
    </xf>
    <xf numFmtId="0" fontId="4" fillId="0" borderId="15" xfId="0" applyFont="1" applyBorder="1" applyAlignment="1" applyProtection="1">
      <alignment horizontal="left" vertical="center" wrapText="1"/>
      <protection hidden="1"/>
    </xf>
    <xf numFmtId="0" fontId="4" fillId="0" borderId="15"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2" fillId="0" borderId="15" xfId="0" applyFont="1" applyBorder="1" applyAlignment="1" applyProtection="1">
      <alignment vertical="center" wrapText="1"/>
      <protection hidden="1"/>
    </xf>
    <xf numFmtId="0" fontId="18" fillId="0" borderId="15" xfId="0" applyFont="1" applyBorder="1" applyAlignment="1" applyProtection="1">
      <alignment horizontal="left" vertical="center" wrapText="1" shrinkToFit="1"/>
      <protection hidden="1"/>
    </xf>
    <xf numFmtId="0" fontId="19" fillId="0" borderId="15" xfId="0" applyFont="1" applyBorder="1" applyAlignment="1" applyProtection="1">
      <alignment vertical="center" wrapText="1"/>
      <protection hidden="1"/>
    </xf>
    <xf numFmtId="0" fontId="19" fillId="0" borderId="4" xfId="0" applyFont="1" applyBorder="1" applyAlignment="1" applyProtection="1">
      <alignment vertical="center" wrapText="1"/>
      <protection hidden="1"/>
    </xf>
    <xf numFmtId="0" fontId="19" fillId="0" borderId="6" xfId="0" applyFont="1" applyBorder="1" applyAlignment="1" applyProtection="1">
      <alignment horizontal="left" vertical="center" wrapText="1"/>
      <protection hidden="1"/>
    </xf>
    <xf numFmtId="0" fontId="4" fillId="9" borderId="4"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hidden="1"/>
    </xf>
    <xf numFmtId="177" fontId="19" fillId="0" borderId="7" xfId="0" applyNumberFormat="1"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0" fillId="0" borderId="11" xfId="0" applyFont="1" applyBorder="1" applyAlignment="1" applyProtection="1">
      <alignment vertical="center" wrapText="1"/>
      <protection hidden="1"/>
    </xf>
    <xf numFmtId="0" fontId="4" fillId="2" borderId="14" xfId="0" applyFont="1" applyFill="1" applyBorder="1" applyAlignment="1" applyProtection="1">
      <alignment horizontal="center" vertical="center" wrapText="1"/>
      <protection hidden="1"/>
    </xf>
    <xf numFmtId="0" fontId="19" fillId="0" borderId="10" xfId="0" applyFont="1" applyBorder="1" applyAlignment="1" applyProtection="1">
      <alignment vertical="center" wrapText="1"/>
      <protection hidden="1"/>
    </xf>
    <xf numFmtId="0" fontId="19" fillId="0" borderId="6" xfId="0" applyFont="1" applyBorder="1" applyAlignment="1" applyProtection="1">
      <alignment vertical="center" wrapText="1"/>
      <protection hidden="1"/>
    </xf>
    <xf numFmtId="0" fontId="19" fillId="0" borderId="7" xfId="0" applyFont="1" applyBorder="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49" fontId="23" fillId="0" borderId="1"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wrapText="1"/>
      <protection hidden="1"/>
    </xf>
    <xf numFmtId="49" fontId="23" fillId="0" borderId="3"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protection hidden="1"/>
    </xf>
    <xf numFmtId="49" fontId="23" fillId="0" borderId="3" xfId="0" applyNumberFormat="1" applyFont="1" applyBorder="1" applyAlignment="1" applyProtection="1">
      <alignment horizontal="center" vertical="center"/>
      <protection hidden="1"/>
    </xf>
    <xf numFmtId="0" fontId="4" fillId="9" borderId="5" xfId="0" applyFont="1" applyFill="1" applyBorder="1" applyAlignment="1" applyProtection="1">
      <alignment horizontal="center" vertical="center" wrapText="1"/>
      <protection hidden="1"/>
    </xf>
    <xf numFmtId="0" fontId="4" fillId="9" borderId="6" xfId="0"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xf numFmtId="0" fontId="30" fillId="10" borderId="0" xfId="0" applyFont="1" applyFill="1" applyAlignment="1" applyProtection="1">
      <alignment vertical="center"/>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D$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checked="Checked"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情報取得シート!$D$296" lockText="1" noThreeD="1"/>
</file>

<file path=xl/ctrlProps/ctrlProp71.xml><?xml version="1.0" encoding="utf-8"?>
<formControlPr xmlns="http://schemas.microsoft.com/office/spreadsheetml/2009/9/main" objectType="CheckBox" fmlaLink="情報取得シート!$D$297" lockText="1" noThreeD="1"/>
</file>

<file path=xl/ctrlProps/ctrlProp72.xml><?xml version="1.0" encoding="utf-8"?>
<formControlPr xmlns="http://schemas.microsoft.com/office/spreadsheetml/2009/9/main" objectType="CheckBox" fmlaLink="情報取得シート!$D$298" lockText="1" noThreeD="1"/>
</file>

<file path=xl/ctrlProps/ctrlProp73.xml><?xml version="1.0" encoding="utf-8"?>
<formControlPr xmlns="http://schemas.microsoft.com/office/spreadsheetml/2009/9/main" objectType="CheckBox" fmlaLink="情報取得シート!$D$299" lockText="1" noThreeD="1"/>
</file>

<file path=xl/ctrlProps/ctrlProp74.xml><?xml version="1.0" encoding="utf-8"?>
<formControlPr xmlns="http://schemas.microsoft.com/office/spreadsheetml/2009/9/main" objectType="CheckBox" fmlaLink="情報取得シート!$D$300" lockText="1" noThreeD="1"/>
</file>

<file path=xl/ctrlProps/ctrlProp75.xml><?xml version="1.0" encoding="utf-8"?>
<formControlPr xmlns="http://schemas.microsoft.com/office/spreadsheetml/2009/9/main" objectType="CheckBox" fmlaLink="情報取得シート!$D$301" lockText="1" noThreeD="1"/>
</file>

<file path=xl/ctrlProps/ctrlProp76.xml><?xml version="1.0" encoding="utf-8"?>
<formControlPr xmlns="http://schemas.microsoft.com/office/spreadsheetml/2009/9/main" objectType="CheckBox" fmlaLink="情報取得シート!$D$302" lockText="1" noThreeD="1"/>
</file>

<file path=xl/ctrlProps/ctrlProp77.xml><?xml version="1.0" encoding="utf-8"?>
<formControlPr xmlns="http://schemas.microsoft.com/office/spreadsheetml/2009/9/main" objectType="CheckBox" fmlaLink="情報取得シート!$D$303" lockText="1" noThreeD="1"/>
</file>

<file path=xl/ctrlProps/ctrlProp78.xml><?xml version="1.0" encoding="utf-8"?>
<formControlPr xmlns="http://schemas.microsoft.com/office/spreadsheetml/2009/9/main" objectType="CheckBox" fmlaLink="情報取得シート!$D$307" lockText="1" noThreeD="1"/>
</file>

<file path=xl/ctrlProps/ctrlProp79.xml><?xml version="1.0" encoding="utf-8"?>
<formControlPr xmlns="http://schemas.microsoft.com/office/spreadsheetml/2009/9/main" objectType="CheckBox" fmlaLink="情報取得シート!$D$314" lockText="1" noThreeD="1"/>
</file>

<file path=xl/ctrlProps/ctrlProp80.xml><?xml version="1.0" encoding="utf-8"?>
<formControlPr xmlns="http://schemas.microsoft.com/office/spreadsheetml/2009/9/main" objectType="CheckBox" fmlaLink="情報取得シート!$D$315" lockText="1" noThreeD="1"/>
</file>

<file path=xl/ctrlProps/ctrlProp81.xml><?xml version="1.0" encoding="utf-8"?>
<formControlPr xmlns="http://schemas.microsoft.com/office/spreadsheetml/2009/9/main" objectType="CheckBox" fmlaLink="情報取得シート!$D$316" lockText="1" noThreeD="1"/>
</file>

<file path=xl/ctrlProps/ctrlProp82.xml><?xml version="1.0" encoding="utf-8"?>
<formControlPr xmlns="http://schemas.microsoft.com/office/spreadsheetml/2009/9/main" objectType="CheckBox" fmlaLink="情報取得シート!$D$317" lockText="1" noThreeD="1"/>
</file>

<file path=xl/ctrlProps/ctrlProp83.xml><?xml version="1.0" encoding="utf-8"?>
<formControlPr xmlns="http://schemas.microsoft.com/office/spreadsheetml/2009/9/main" objectType="CheckBox" fmlaLink="情報取得シート!$D$318" lockText="1" noThreeD="1"/>
</file>

<file path=xl/ctrlProps/ctrlProp84.xml><?xml version="1.0" encoding="utf-8"?>
<formControlPr xmlns="http://schemas.microsoft.com/office/spreadsheetml/2009/9/main" objectType="CheckBox" fmlaLink="情報取得シート!$D$319" lockText="1" noThreeD="1"/>
</file>

<file path=xl/ctrlProps/ctrlProp85.xml><?xml version="1.0" encoding="utf-8"?>
<formControlPr xmlns="http://schemas.microsoft.com/office/spreadsheetml/2009/9/main" objectType="CheckBox" fmlaLink="情報取得シート!$D$320" lockText="1" noThreeD="1"/>
</file>

<file path=xl/ctrlProps/ctrlProp86.xml><?xml version="1.0" encoding="utf-8"?>
<formControlPr xmlns="http://schemas.microsoft.com/office/spreadsheetml/2009/9/main" objectType="CheckBox" fmlaLink="情報取得シート!$D$321" lockText="1" noThreeD="1"/>
</file>

<file path=xl/ctrlProps/ctrlProp87.xml><?xml version="1.0" encoding="utf-8"?>
<formControlPr xmlns="http://schemas.microsoft.com/office/spreadsheetml/2009/9/main" objectType="CheckBox" fmlaLink="情報取得シート!$D$325" lockText="1" noThreeD="1"/>
</file>

<file path=xl/ctrlProps/ctrlProp88.xml><?xml version="1.0" encoding="utf-8"?>
<formControlPr xmlns="http://schemas.microsoft.com/office/spreadsheetml/2009/9/main" objectType="CheckBox" fmlaLink="情報取得シート!$D$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情報取得シート!$F$73" lockText="1" noThreeD="1"/>
</file>

<file path=xl/ctrlProps/ctrlProp97.xml><?xml version="1.0" encoding="utf-8"?>
<formControlPr xmlns="http://schemas.microsoft.com/office/spreadsheetml/2009/9/main" objectType="CheckBox" fmlaLink="情報取得シート!$F$137" lockText="1" noThreeD="1"/>
</file>

<file path=xl/ctrlProps/ctrlProp98.xml><?xml version="1.0" encoding="utf-8"?>
<formControlPr xmlns="http://schemas.microsoft.com/office/spreadsheetml/2009/9/main" objectType="CheckBox" fmlaLink="情報取得シート!$F$139" lockText="1" noThreeD="1"/>
</file>

<file path=xl/ctrlProps/ctrlProp99.xml><?xml version="1.0" encoding="utf-8"?>
<formControlPr xmlns="http://schemas.microsoft.com/office/spreadsheetml/2009/9/main" objectType="CheckBox" fmlaLink="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情報取得シート!$D$327" lockText="1" noThreeD="1"/>
</file>

<file path=xl/ctrlProps/ctrlProp104.xml><?xml version="1.0" encoding="utf-8"?>
<formControlPr xmlns="http://schemas.microsoft.com/office/spreadsheetml/2009/9/main" objectType="CheckBox" fmlaLink="情報取得シート!$F$27" lockText="1" noThreeD="1"/>
</file>

<file path=xl/ctrlProps/ctrlProp105.xml><?xml version="1.0" encoding="utf-8"?>
<formControlPr xmlns="http://schemas.microsoft.com/office/spreadsheetml/2009/9/main" objectType="CheckBox" fmlaLink="情報取得シート!$F$28" lockText="1" noThreeD="1"/>
</file>

<file path=xl/ctrlProps/ctrlProp106.xml><?xml version="1.0" encoding="utf-8"?>
<formControlPr xmlns="http://schemas.microsoft.com/office/spreadsheetml/2009/9/main" objectType="CheckBox" fmlaLink="情報取得シート!$F$29" lockText="1" noThreeD="1"/>
</file>

<file path=xl/ctrlProps/ctrlProp107.xml><?xml version="1.0" encoding="utf-8"?>
<formControlPr xmlns="http://schemas.microsoft.com/office/spreadsheetml/2009/9/main" objectType="CheckBox" fmlaLink="情報取得シート!$F$30" lockText="1" noThreeD="1"/>
</file>

<file path=xl/ctrlProps/ctrlProp108.xml><?xml version="1.0" encoding="utf-8"?>
<formControlPr xmlns="http://schemas.microsoft.com/office/spreadsheetml/2009/9/main" objectType="CheckBox" fmlaLink="情報取得シート!$F$31" lockText="1" noThreeD="1"/>
</file>

<file path=xl/ctrlProps/ctrlProp109.xml><?xml version="1.0" encoding="utf-8"?>
<formControlPr xmlns="http://schemas.microsoft.com/office/spreadsheetml/2009/9/main" objectType="CheckBox" fmlaLink="情報取得シート!$F$32" lockText="1" noThreeD="1"/>
</file>

<file path=xl/ctrlProps/ctrlProp110.xml><?xml version="1.0" encoding="utf-8"?>
<formControlPr xmlns="http://schemas.microsoft.com/office/spreadsheetml/2009/9/main" objectType="CheckBox" fmlaLink="情報取得シート!$F$33" lockText="1" noThreeD="1"/>
</file>

<file path=xl/ctrlProps/ctrlProp111.xml><?xml version="1.0" encoding="utf-8"?>
<formControlPr xmlns="http://schemas.microsoft.com/office/spreadsheetml/2009/9/main" objectType="CheckBox" fmlaLink="情報取得シート!$F$34" lockText="1" noThreeD="1"/>
</file>

<file path=xl/ctrlProps/ctrlProp112.xml><?xml version="1.0" encoding="utf-8"?>
<formControlPr xmlns="http://schemas.microsoft.com/office/spreadsheetml/2009/9/main" objectType="CheckBox" fmlaLink="情報取得シート!$F$35" lockText="1" noThreeD="1"/>
</file>

<file path=xl/ctrlProps/ctrlProp113.xml><?xml version="1.0" encoding="utf-8"?>
<formControlPr xmlns="http://schemas.microsoft.com/office/spreadsheetml/2009/9/main" objectType="CheckBox" fmlaLink="情報取得シート!$F$36" lockText="1" noThreeD="1"/>
</file>

<file path=xl/ctrlProps/ctrlProp114.xml><?xml version="1.0" encoding="utf-8"?>
<formControlPr xmlns="http://schemas.microsoft.com/office/spreadsheetml/2009/9/main" objectType="CheckBox" fmlaLink="情報取得シート!$F$37" lockText="1" noThreeD="1"/>
</file>

<file path=xl/ctrlProps/ctrlProp115.xml><?xml version="1.0" encoding="utf-8"?>
<formControlPr xmlns="http://schemas.microsoft.com/office/spreadsheetml/2009/9/main" objectType="CheckBox" fmlaLink="情報取得シート!$D$41" lockText="1" noThreeD="1"/>
</file>

<file path=xl/ctrlProps/ctrlProp116.xml><?xml version="1.0" encoding="utf-8"?>
<formControlPr xmlns="http://schemas.microsoft.com/office/spreadsheetml/2009/9/main" objectType="CheckBox" fmlaLink="情報取得シート!$F$80" lockText="1" noThreeD="1"/>
</file>

<file path=xl/ctrlProps/ctrlProp117.xml><?xml version="1.0" encoding="utf-8"?>
<formControlPr xmlns="http://schemas.microsoft.com/office/spreadsheetml/2009/9/main" objectType="CheckBox" fmlaLink="情報取得シート!$F$152" lockText="1" noThreeD="1"/>
</file>

<file path=xl/ctrlProps/ctrlProp118.xml><?xml version="1.0" encoding="utf-8"?>
<formControlPr xmlns="http://schemas.microsoft.com/office/spreadsheetml/2009/9/main" objectType="CheckBox" fmlaLink="情報取得シート!$F$153" lockText="1" noThreeD="1"/>
</file>

<file path=xl/ctrlProps/ctrlProp119.xml><?xml version="1.0" encoding="utf-8"?>
<formControlPr xmlns="http://schemas.microsoft.com/office/spreadsheetml/2009/9/main" objectType="CheckBox" fmlaLink="情報取得シート!$F$154" lockText="1" noThreeD="1"/>
</file>

<file path=xl/ctrlProps/ctrlProp120.xml><?xml version="1.0" encoding="utf-8"?>
<formControlPr xmlns="http://schemas.microsoft.com/office/spreadsheetml/2009/9/main" objectType="CheckBox" fmlaLink="情報取得シート!$F$156" lockText="1" noThreeD="1"/>
</file>

<file path=xl/ctrlProps/ctrlProp121.xml><?xml version="1.0" encoding="utf-8"?>
<formControlPr xmlns="http://schemas.microsoft.com/office/spreadsheetml/2009/9/main" objectType="CheckBox" fmlaLink="情報取得シート!$F$157" lockText="1" noThreeD="1"/>
</file>

<file path=xl/ctrlProps/ctrlProp122.xml><?xml version="1.0" encoding="utf-8"?>
<formControlPr xmlns="http://schemas.microsoft.com/office/spreadsheetml/2009/9/main" objectType="CheckBox" fmlaLink="情報取得シート!$F$158" lockText="1" noThreeD="1"/>
</file>

<file path=xl/ctrlProps/ctrlProp123.xml><?xml version="1.0" encoding="utf-8"?>
<formControlPr xmlns="http://schemas.microsoft.com/office/spreadsheetml/2009/9/main" objectType="CheckBox" fmlaLink="情報取得シート!$F$160" lockText="1" noThreeD="1"/>
</file>

<file path=xl/ctrlProps/ctrlProp124.xml><?xml version="1.0" encoding="utf-8"?>
<formControlPr xmlns="http://schemas.microsoft.com/office/spreadsheetml/2009/9/main" objectType="CheckBox" fmlaLink="情報取得シート!$F$161" lockText="1" noThreeD="1"/>
</file>

<file path=xl/ctrlProps/ctrlProp125.xml><?xml version="1.0" encoding="utf-8"?>
<formControlPr xmlns="http://schemas.microsoft.com/office/spreadsheetml/2009/9/main" objectType="CheckBox" fmlaLink="情報取得シート!$F$162" lockText="1" noThreeD="1"/>
</file>

<file path=xl/ctrlProps/ctrlProp126.xml><?xml version="1.0" encoding="utf-8"?>
<formControlPr xmlns="http://schemas.microsoft.com/office/spreadsheetml/2009/9/main" objectType="CheckBox" fmlaLink="情報取得シート!$F$125" lockText="1" noThreeD="1"/>
</file>

<file path=xl/ctrlProps/ctrlProp127.xml><?xml version="1.0" encoding="utf-8"?>
<formControlPr xmlns="http://schemas.microsoft.com/office/spreadsheetml/2009/9/main" objectType="CheckBox" fmlaLink="情報取得シート!$F$132" lockText="1" noThreeD="1"/>
</file>

<file path=xl/ctrlProps/ctrlProp128.xml><?xml version="1.0" encoding="utf-8"?>
<formControlPr xmlns="http://schemas.microsoft.com/office/spreadsheetml/2009/9/main" objectType="Radio" firstButton="1" fmlaLink="情報取得シート!$D$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情報取得シート!$D$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情報取得シート!$D$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情報取得シート!$D$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情報取得シート!$F$89" lockText="1" noThreeD="1"/>
</file>

<file path=xl/ctrlProps/ctrlProp151.xml><?xml version="1.0" encoding="utf-8"?>
<formControlPr xmlns="http://schemas.microsoft.com/office/spreadsheetml/2009/9/main" objectType="CheckBox" fmlaLink="情報取得シート!$F$90" lockText="1" noThreeD="1"/>
</file>

<file path=xl/ctrlProps/ctrlProp152.xml><?xml version="1.0" encoding="utf-8"?>
<formControlPr xmlns="http://schemas.microsoft.com/office/spreadsheetml/2009/9/main" objectType="CheckBox" fmlaLink="情報取得シート!$F$91" lockText="1" noThreeD="1"/>
</file>

<file path=xl/ctrlProps/ctrlProp153.xml><?xml version="1.0" encoding="utf-8"?>
<formControlPr xmlns="http://schemas.microsoft.com/office/spreadsheetml/2009/9/main" objectType="CheckBox" fmlaLink="情報取得シート!$F$92" lockText="1" noThreeD="1"/>
</file>

<file path=xl/ctrlProps/ctrlProp154.xml><?xml version="1.0" encoding="utf-8"?>
<formControlPr xmlns="http://schemas.microsoft.com/office/spreadsheetml/2009/9/main" objectType="CheckBox" fmlaLink="情報取得シート!$D$11" lockText="1" noThreeD="1"/>
</file>

<file path=xl/ctrlProps/ctrlProp155.xml><?xml version="1.0" encoding="utf-8"?>
<formControlPr xmlns="http://schemas.microsoft.com/office/spreadsheetml/2009/9/main" objectType="CheckBox" fmlaLink="情報取得シート!$D$12" lockText="1" noThreeD="1"/>
</file>

<file path=xl/ctrlProps/ctrlProp156.xml><?xml version="1.0" encoding="utf-8"?>
<formControlPr xmlns="http://schemas.microsoft.com/office/spreadsheetml/2009/9/main" objectType="CheckBox" fmlaLink="情報取得シート!$D$13" lockText="1" noThreeD="1"/>
</file>

<file path=xl/ctrlProps/ctrlProp157.xml><?xml version="1.0" encoding="utf-8"?>
<formControlPr xmlns="http://schemas.microsoft.com/office/spreadsheetml/2009/9/main" objectType="CheckBox" fmlaLink="情報取得シート!$D$17" lockText="1" noThreeD="1"/>
</file>

<file path=xl/ctrlProps/ctrlProp158.xml><?xml version="1.0" encoding="utf-8"?>
<formControlPr xmlns="http://schemas.microsoft.com/office/spreadsheetml/2009/9/main" objectType="Radio" firstButton="1" fmlaLink="情報取得シート!$D$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D$26" lockText="1" noThreeD="1"/>
</file>

<file path=xl/ctrlProps/ctrlProp162.xml><?xml version="1.0" encoding="utf-8"?>
<formControlPr xmlns="http://schemas.microsoft.com/office/spreadsheetml/2009/9/main" objectType="CheckBox" fmlaLink="情報取得シート!$D$43" lockText="1" noThreeD="1"/>
</file>

<file path=xl/ctrlProps/ctrlProp163.xml><?xml version="1.0" encoding="utf-8"?>
<formControlPr xmlns="http://schemas.microsoft.com/office/spreadsheetml/2009/9/main" objectType="CheckBox" fmlaLink="情報取得シート!$D$51" lockText="1" noThreeD="1"/>
</file>

<file path=xl/ctrlProps/ctrlProp164.xml><?xml version="1.0" encoding="utf-8"?>
<formControlPr xmlns="http://schemas.microsoft.com/office/spreadsheetml/2009/9/main" objectType="CheckBox" fmlaLink="情報取得シート!$D$58" lockText="1" noThreeD="1"/>
</file>

<file path=xl/ctrlProps/ctrlProp165.xml><?xml version="1.0" encoding="utf-8"?>
<formControlPr xmlns="http://schemas.microsoft.com/office/spreadsheetml/2009/9/main" objectType="CheckBox" fmlaLink="情報取得シート!$D$59" lockText="1" noThreeD="1"/>
</file>

<file path=xl/ctrlProps/ctrlProp166.xml><?xml version="1.0" encoding="utf-8"?>
<formControlPr xmlns="http://schemas.microsoft.com/office/spreadsheetml/2009/9/main" objectType="CheckBox" fmlaLink="情報取得シート!$D$60" lockText="1" noThreeD="1"/>
</file>

<file path=xl/ctrlProps/ctrlProp167.xml><?xml version="1.0" encoding="utf-8"?>
<formControlPr xmlns="http://schemas.microsoft.com/office/spreadsheetml/2009/9/main" objectType="CheckBox" checked="Checked" fmlaLink="情報取得シート!$D$61" lockText="1" noThreeD="1"/>
</file>

<file path=xl/ctrlProps/ctrlProp168.xml><?xml version="1.0" encoding="utf-8"?>
<formControlPr xmlns="http://schemas.microsoft.com/office/spreadsheetml/2009/9/main" objectType="CheckBox" fmlaLink="情報取得シート!$D$62" lockText="1" noThreeD="1"/>
</file>

<file path=xl/ctrlProps/ctrlProp169.xml><?xml version="1.0" encoding="utf-8"?>
<formControlPr xmlns="http://schemas.microsoft.com/office/spreadsheetml/2009/9/main" objectType="CheckBox" fmlaLink="情報取得シート!$D$66" lockText="1" noThreeD="1"/>
</file>

<file path=xl/ctrlProps/ctrlProp170.xml><?xml version="1.0" encoding="utf-8"?>
<formControlPr xmlns="http://schemas.microsoft.com/office/spreadsheetml/2009/9/main" objectType="CheckBox" fmlaLink="情報取得シート!$D$86" lockText="1" noThreeD="1"/>
</file>

<file path=xl/ctrlProps/ctrlProp171.xml><?xml version="1.0" encoding="utf-8"?>
<formControlPr xmlns="http://schemas.microsoft.com/office/spreadsheetml/2009/9/main" objectType="CheckBox" fmlaLink="情報取得シート!$D$88" lockText="1" noThreeD="1"/>
</file>

<file path=xl/ctrlProps/ctrlProp172.xml><?xml version="1.0" encoding="utf-8"?>
<formControlPr xmlns="http://schemas.microsoft.com/office/spreadsheetml/2009/9/main" objectType="CheckBox" fmlaLink="情報取得シート!$D$98" lockText="1" noThreeD="1"/>
</file>

<file path=xl/ctrlProps/ctrlProp173.xml><?xml version="1.0" encoding="utf-8"?>
<formControlPr xmlns="http://schemas.microsoft.com/office/spreadsheetml/2009/9/main" objectType="Radio" firstButton="1" fmlaLink="情報取得シート!$D$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D$110" lockText="1" noThreeD="1"/>
</file>

<file path=xl/ctrlProps/ctrlProp177.xml><?xml version="1.0" encoding="utf-8"?>
<formControlPr xmlns="http://schemas.microsoft.com/office/spreadsheetml/2009/9/main" objectType="CheckBox" fmlaLink="情報取得シート!$D$111" lockText="1" noThreeD="1"/>
</file>

<file path=xl/ctrlProps/ctrlProp178.xml><?xml version="1.0" encoding="utf-8"?>
<formControlPr xmlns="http://schemas.microsoft.com/office/spreadsheetml/2009/9/main" objectType="CheckBox" fmlaLink="情報取得シート!$D$112" lockText="1" noThreeD="1"/>
</file>

<file path=xl/ctrlProps/ctrlProp179.xml><?xml version="1.0" encoding="utf-8"?>
<formControlPr xmlns="http://schemas.microsoft.com/office/spreadsheetml/2009/9/main" objectType="CheckBox" fmlaLink="情報取得シート!$D$113" lockText="1" noThreeD="1"/>
</file>

<file path=xl/ctrlProps/ctrlProp180.xml><?xml version="1.0" encoding="utf-8"?>
<formControlPr xmlns="http://schemas.microsoft.com/office/spreadsheetml/2009/9/main" objectType="CheckBox" fmlaLink="情報取得シート!$D$117" lockText="1" noThreeD="1"/>
</file>

<file path=xl/ctrlProps/ctrlProp181.xml><?xml version="1.0" encoding="utf-8"?>
<formControlPr xmlns="http://schemas.microsoft.com/office/spreadsheetml/2009/9/main" objectType="CheckBox" fmlaLink="情報取得シート!$D$119" lockText="1" noThreeD="1"/>
</file>

<file path=xl/ctrlProps/ctrlProp182.xml><?xml version="1.0" encoding="utf-8"?>
<formControlPr xmlns="http://schemas.microsoft.com/office/spreadsheetml/2009/9/main" objectType="Radio" firstButton="1" fmlaLink="情報取得シート!$D$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D$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D$134" lockText="1" noThreeD="1"/>
</file>

<file path=xl/ctrlProps/ctrlProp188.xml><?xml version="1.0" encoding="utf-8"?>
<formControlPr xmlns="http://schemas.microsoft.com/office/spreadsheetml/2009/9/main" objectType="CheckBox" fmlaLink="情報取得シート!$D$135" lockText="1" noThreeD="1"/>
</file>

<file path=xl/ctrlProps/ctrlProp189.xml><?xml version="1.0" encoding="utf-8"?>
<formControlPr xmlns="http://schemas.microsoft.com/office/spreadsheetml/2009/9/main" objectType="CheckBox" fmlaLink="情報取得シート!$D$147" lockText="1" noThreeD="1"/>
</file>

<file path=xl/ctrlProps/ctrlProp190.xml><?xml version="1.0" encoding="utf-8"?>
<formControlPr xmlns="http://schemas.microsoft.com/office/spreadsheetml/2009/9/main" objectType="CheckBox" fmlaLink="情報取得シート!$D$151" lockText="1" noThreeD="1"/>
</file>

<file path=xl/ctrlProps/ctrlProp191.xml><?xml version="1.0" encoding="utf-8"?>
<formControlPr xmlns="http://schemas.microsoft.com/office/spreadsheetml/2009/9/main" objectType="CheckBox" fmlaLink="情報取得シート!$D$155" lockText="1" noThreeD="1"/>
</file>

<file path=xl/ctrlProps/ctrlProp192.xml><?xml version="1.0" encoding="utf-8"?>
<formControlPr xmlns="http://schemas.microsoft.com/office/spreadsheetml/2009/9/main" objectType="CheckBox" fmlaLink="情報取得シート!$D$159" lockText="1" noThreeD="1"/>
</file>

<file path=xl/ctrlProps/ctrlProp193.xml><?xml version="1.0" encoding="utf-8"?>
<formControlPr xmlns="http://schemas.microsoft.com/office/spreadsheetml/2009/9/main" objectType="CheckBox" fmlaLink="情報取得シート!$D$167" lockText="1" noThreeD="1"/>
</file>

<file path=xl/ctrlProps/ctrlProp194.xml><?xml version="1.0" encoding="utf-8"?>
<formControlPr xmlns="http://schemas.microsoft.com/office/spreadsheetml/2009/9/main" objectType="CheckBox" fmlaLink="情報取得シート!$D$168" lockText="1" noThreeD="1"/>
</file>

<file path=xl/ctrlProps/ctrlProp195.xml><?xml version="1.0" encoding="utf-8"?>
<formControlPr xmlns="http://schemas.microsoft.com/office/spreadsheetml/2009/9/main" objectType="CheckBox" fmlaLink="情報取得シート!$D$148" lockText="1" noThreeD="1"/>
</file>

<file path=xl/ctrlProps/ctrlProp196.xml><?xml version="1.0" encoding="utf-8"?>
<formControlPr xmlns="http://schemas.microsoft.com/office/spreadsheetml/2009/9/main" objectType="CheckBox" fmlaLink="情報取得シート!$D$149" lockText="1" noThreeD="1"/>
</file>

<file path=xl/ctrlProps/ctrlProp197.xml><?xml version="1.0" encoding="utf-8"?>
<formControlPr xmlns="http://schemas.microsoft.com/office/spreadsheetml/2009/9/main" objectType="CheckBox" fmlaLink="情報取得シート!$D$150" lockText="1" noThreeD="1"/>
</file>

<file path=xl/ctrlProps/ctrlProp198.xml><?xml version="1.0" encoding="utf-8"?>
<formControlPr xmlns="http://schemas.microsoft.com/office/spreadsheetml/2009/9/main" objectType="Radio" firstButton="1" fmlaLink="情報取得シート!$D$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情報取得シート!$D$16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情報取得シート!$D$2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情報取得シート!$D$22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情報取得シート!$D$22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情報取得シート!$D$289"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fmlaLink="情報取得シート!$F$296" lockText="1" noThreeD="1"/>
</file>

<file path=xl/ctrlProps/ctrlProp224.xml><?xml version="1.0" encoding="utf-8"?>
<formControlPr xmlns="http://schemas.microsoft.com/office/spreadsheetml/2009/9/main" objectType="CheckBox" fmlaLink="情報取得シート!$F$297" lockText="1" noThreeD="1"/>
</file>

<file path=xl/ctrlProps/ctrlProp225.xml><?xml version="1.0" encoding="utf-8"?>
<formControlPr xmlns="http://schemas.microsoft.com/office/spreadsheetml/2009/9/main" objectType="CheckBox" fmlaLink="情報取得シート!$F$298" lockText="1" noThreeD="1"/>
</file>

<file path=xl/ctrlProps/ctrlProp226.xml><?xml version="1.0" encoding="utf-8"?>
<formControlPr xmlns="http://schemas.microsoft.com/office/spreadsheetml/2009/9/main" objectType="CheckBox" fmlaLink="情報取得シート!$F$299" lockText="1" noThreeD="1"/>
</file>

<file path=xl/ctrlProps/ctrlProp227.xml><?xml version="1.0" encoding="utf-8"?>
<formControlPr xmlns="http://schemas.microsoft.com/office/spreadsheetml/2009/9/main" objectType="CheckBox" fmlaLink="情報取得シート!$F$300" lockText="1" noThreeD="1"/>
</file>

<file path=xl/ctrlProps/ctrlProp228.xml><?xml version="1.0" encoding="utf-8"?>
<formControlPr xmlns="http://schemas.microsoft.com/office/spreadsheetml/2009/9/main" objectType="CheckBox" fmlaLink="情報取得シート!$F$301" lockText="1" noThreeD="1"/>
</file>

<file path=xl/ctrlProps/ctrlProp229.xml><?xml version="1.0" encoding="utf-8"?>
<formControlPr xmlns="http://schemas.microsoft.com/office/spreadsheetml/2009/9/main" objectType="CheckBox" fmlaLink="情報取得シート!$F$302" lockText="1" noThreeD="1"/>
</file>

<file path=xl/ctrlProps/ctrlProp230.xml><?xml version="1.0" encoding="utf-8"?>
<formControlPr xmlns="http://schemas.microsoft.com/office/spreadsheetml/2009/9/main" objectType="CheckBox" fmlaLink="情報取得シート!$F$303" lockText="1" noThreeD="1"/>
</file>

<file path=xl/ctrlProps/ctrlProp231.xml><?xml version="1.0" encoding="utf-8"?>
<formControlPr xmlns="http://schemas.microsoft.com/office/spreadsheetml/2009/9/main" objectType="CheckBox" fmlaLink="情報取得シート!$F$307" lockText="1" noThreeD="1"/>
</file>

<file path=xl/ctrlProps/ctrlProp232.xml><?xml version="1.0" encoding="utf-8"?>
<formControlPr xmlns="http://schemas.microsoft.com/office/spreadsheetml/2009/9/main" objectType="CheckBox" fmlaLink="情報取得シート!$F$314" lockText="1" noThreeD="1"/>
</file>

<file path=xl/ctrlProps/ctrlProp233.xml><?xml version="1.0" encoding="utf-8"?>
<formControlPr xmlns="http://schemas.microsoft.com/office/spreadsheetml/2009/9/main" objectType="CheckBox" fmlaLink="情報取得シート!$F$315" lockText="1" noThreeD="1"/>
</file>

<file path=xl/ctrlProps/ctrlProp234.xml><?xml version="1.0" encoding="utf-8"?>
<formControlPr xmlns="http://schemas.microsoft.com/office/spreadsheetml/2009/9/main" objectType="CheckBox" fmlaLink="情報取得シート!$F$316" lockText="1" noThreeD="1"/>
</file>

<file path=xl/ctrlProps/ctrlProp235.xml><?xml version="1.0" encoding="utf-8"?>
<formControlPr xmlns="http://schemas.microsoft.com/office/spreadsheetml/2009/9/main" objectType="CheckBox" fmlaLink="情報取得シート!$F$317" lockText="1" noThreeD="1"/>
</file>

<file path=xl/ctrlProps/ctrlProp236.xml><?xml version="1.0" encoding="utf-8"?>
<formControlPr xmlns="http://schemas.microsoft.com/office/spreadsheetml/2009/9/main" objectType="CheckBox" fmlaLink="情報取得シート!$F$318" lockText="1" noThreeD="1"/>
</file>

<file path=xl/ctrlProps/ctrlProp237.xml><?xml version="1.0" encoding="utf-8"?>
<formControlPr xmlns="http://schemas.microsoft.com/office/spreadsheetml/2009/9/main" objectType="CheckBox" fmlaLink="情報取得シート!$F$319" lockText="1" noThreeD="1"/>
</file>

<file path=xl/ctrlProps/ctrlProp238.xml><?xml version="1.0" encoding="utf-8"?>
<formControlPr xmlns="http://schemas.microsoft.com/office/spreadsheetml/2009/9/main" objectType="CheckBox" fmlaLink="情報取得シート!$F$320" lockText="1" noThreeD="1"/>
</file>

<file path=xl/ctrlProps/ctrlProp239.xml><?xml version="1.0" encoding="utf-8"?>
<formControlPr xmlns="http://schemas.microsoft.com/office/spreadsheetml/2009/9/main" objectType="CheckBox" fmlaLink="情報取得シート!$F$321" lockText="1" noThreeD="1"/>
</file>

<file path=xl/ctrlProps/ctrlProp240.xml><?xml version="1.0" encoding="utf-8"?>
<formControlPr xmlns="http://schemas.microsoft.com/office/spreadsheetml/2009/9/main" objectType="CheckBox" fmlaLink="情報取得シート!$F$325" lockText="1" noThreeD="1"/>
</file>

<file path=xl/ctrlProps/ctrlProp241.xml><?xml version="1.0" encoding="utf-8"?>
<formControlPr xmlns="http://schemas.microsoft.com/office/spreadsheetml/2009/9/main" objectType="CheckBox" fmlaLink="情報取得シート!$F$309"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情報取得シート!$D$137" lockText="1" noThreeD="1"/>
</file>

<file path=xl/ctrlProps/ctrlProp251.xml><?xml version="1.0" encoding="utf-8"?>
<formControlPr xmlns="http://schemas.microsoft.com/office/spreadsheetml/2009/9/main" objectType="CheckBox" fmlaLink="情報取得シート!$D$139" lockText="1" noThreeD="1"/>
</file>

<file path=xl/ctrlProps/ctrlProp252.xml><?xml version="1.0" encoding="utf-8"?>
<formControlPr xmlns="http://schemas.microsoft.com/office/spreadsheetml/2009/9/main" objectType="CheckBox" fmlaLink="情報取得シート!$D$141"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情報取得シート!$F$327" lockText="1" noThreeD="1"/>
</file>

<file path=xl/ctrlProps/ctrlProp257.xml><?xml version="1.0" encoding="utf-8"?>
<formControlPr xmlns="http://schemas.microsoft.com/office/spreadsheetml/2009/9/main" objectType="CheckBox" fmlaLink="情報取得シート!$D$27" lockText="1" noThreeD="1"/>
</file>

<file path=xl/ctrlProps/ctrlProp258.xml><?xml version="1.0" encoding="utf-8"?>
<formControlPr xmlns="http://schemas.microsoft.com/office/spreadsheetml/2009/9/main" objectType="CheckBox" fmlaLink="情報取得シート!$D$28" lockText="1" noThreeD="1"/>
</file>

<file path=xl/ctrlProps/ctrlProp259.xml><?xml version="1.0" encoding="utf-8"?>
<formControlPr xmlns="http://schemas.microsoft.com/office/spreadsheetml/2009/9/main" objectType="CheckBox" fmlaLink="情報取得シート!$D$29" lockText="1" noThreeD="1"/>
</file>

<file path=xl/ctrlProps/ctrlProp260.xml><?xml version="1.0" encoding="utf-8"?>
<formControlPr xmlns="http://schemas.microsoft.com/office/spreadsheetml/2009/9/main" objectType="CheckBox" fmlaLink="情報取得シート!$D$30" lockText="1" noThreeD="1"/>
</file>

<file path=xl/ctrlProps/ctrlProp261.xml><?xml version="1.0" encoding="utf-8"?>
<formControlPr xmlns="http://schemas.microsoft.com/office/spreadsheetml/2009/9/main" objectType="CheckBox" fmlaLink="情報取得シート!$D$31" lockText="1" noThreeD="1"/>
</file>

<file path=xl/ctrlProps/ctrlProp262.xml><?xml version="1.0" encoding="utf-8"?>
<formControlPr xmlns="http://schemas.microsoft.com/office/spreadsheetml/2009/9/main" objectType="CheckBox" fmlaLink="情報取得シート!$D$32" lockText="1" noThreeD="1"/>
</file>

<file path=xl/ctrlProps/ctrlProp263.xml><?xml version="1.0" encoding="utf-8"?>
<formControlPr xmlns="http://schemas.microsoft.com/office/spreadsheetml/2009/9/main" objectType="CheckBox" fmlaLink="情報取得シート!$D$33" lockText="1" noThreeD="1"/>
</file>

<file path=xl/ctrlProps/ctrlProp264.xml><?xml version="1.0" encoding="utf-8"?>
<formControlPr xmlns="http://schemas.microsoft.com/office/spreadsheetml/2009/9/main" objectType="CheckBox" fmlaLink="情報取得シート!$D$34" lockText="1" noThreeD="1"/>
</file>

<file path=xl/ctrlProps/ctrlProp265.xml><?xml version="1.0" encoding="utf-8"?>
<formControlPr xmlns="http://schemas.microsoft.com/office/spreadsheetml/2009/9/main" objectType="CheckBox" fmlaLink="情報取得シート!$D$35" lockText="1" noThreeD="1"/>
</file>

<file path=xl/ctrlProps/ctrlProp266.xml><?xml version="1.0" encoding="utf-8"?>
<formControlPr xmlns="http://schemas.microsoft.com/office/spreadsheetml/2009/9/main" objectType="CheckBox" fmlaLink="情報取得シート!$D$36" lockText="1" noThreeD="1"/>
</file>

<file path=xl/ctrlProps/ctrlProp267.xml><?xml version="1.0" encoding="utf-8"?>
<formControlPr xmlns="http://schemas.microsoft.com/office/spreadsheetml/2009/9/main" objectType="CheckBox" fmlaLink="情報取得シート!$D$37" lockText="1" noThreeD="1"/>
</file>

<file path=xl/ctrlProps/ctrlProp268.xml><?xml version="1.0" encoding="utf-8"?>
<formControlPr xmlns="http://schemas.microsoft.com/office/spreadsheetml/2009/9/main" objectType="CheckBox" fmlaLink="情報取得シート!$D$41" lockText="1" noThreeD="1"/>
</file>

<file path=xl/ctrlProps/ctrlProp269.xml><?xml version="1.0" encoding="utf-8"?>
<formControlPr xmlns="http://schemas.microsoft.com/office/spreadsheetml/2009/9/main" objectType="CheckBox" fmlaLink="情報取得シート!$D$152" lockText="1" noThreeD="1"/>
</file>

<file path=xl/ctrlProps/ctrlProp270.xml><?xml version="1.0" encoding="utf-8"?>
<formControlPr xmlns="http://schemas.microsoft.com/office/spreadsheetml/2009/9/main" objectType="CheckBox" fmlaLink="情報取得シート!$D$153" lockText="1" noThreeD="1"/>
</file>

<file path=xl/ctrlProps/ctrlProp271.xml><?xml version="1.0" encoding="utf-8"?>
<formControlPr xmlns="http://schemas.microsoft.com/office/spreadsheetml/2009/9/main" objectType="CheckBox" fmlaLink="情報取得シート!$D$154" lockText="1" noThreeD="1"/>
</file>

<file path=xl/ctrlProps/ctrlProp272.xml><?xml version="1.0" encoding="utf-8"?>
<formControlPr xmlns="http://schemas.microsoft.com/office/spreadsheetml/2009/9/main" objectType="CheckBox" fmlaLink="情報取得シート!$D$156" lockText="1" noThreeD="1"/>
</file>

<file path=xl/ctrlProps/ctrlProp273.xml><?xml version="1.0" encoding="utf-8"?>
<formControlPr xmlns="http://schemas.microsoft.com/office/spreadsheetml/2009/9/main" objectType="CheckBox" fmlaLink="情報取得シート!$D$157" lockText="1" noThreeD="1"/>
</file>

<file path=xl/ctrlProps/ctrlProp274.xml><?xml version="1.0" encoding="utf-8"?>
<formControlPr xmlns="http://schemas.microsoft.com/office/spreadsheetml/2009/9/main" objectType="CheckBox" fmlaLink="情報取得シート!$D$158" lockText="1" noThreeD="1"/>
</file>

<file path=xl/ctrlProps/ctrlProp275.xml><?xml version="1.0" encoding="utf-8"?>
<formControlPr xmlns="http://schemas.microsoft.com/office/spreadsheetml/2009/9/main" objectType="CheckBox" fmlaLink="情報取得シート!$D$160" lockText="1" noThreeD="1"/>
</file>

<file path=xl/ctrlProps/ctrlProp276.xml><?xml version="1.0" encoding="utf-8"?>
<formControlPr xmlns="http://schemas.microsoft.com/office/spreadsheetml/2009/9/main" objectType="CheckBox" fmlaLink="情報取得シート!$D$161" lockText="1" noThreeD="1"/>
</file>

<file path=xl/ctrlProps/ctrlProp277.xml><?xml version="1.0" encoding="utf-8"?>
<formControlPr xmlns="http://schemas.microsoft.com/office/spreadsheetml/2009/9/main" objectType="CheckBox" fmlaLink="情報取得シート!$D$162" lockText="1" noThreeD="1"/>
</file>

<file path=xl/ctrlProps/ctrlProp278.xml><?xml version="1.0" encoding="utf-8"?>
<formControlPr xmlns="http://schemas.microsoft.com/office/spreadsheetml/2009/9/main" objectType="CheckBox" fmlaLink="情報取得シート!$D$125" lockText="1" noThreeD="1"/>
</file>

<file path=xl/ctrlProps/ctrlProp279.xml><?xml version="1.0" encoding="utf-8"?>
<formControlPr xmlns="http://schemas.microsoft.com/office/spreadsheetml/2009/9/main" objectType="CheckBox" fmlaLink="情報取得シート!$D$132" lockText="1" noThreeD="1"/>
</file>

<file path=xl/ctrlProps/ctrlProp280.xml><?xml version="1.0" encoding="utf-8"?>
<formControlPr xmlns="http://schemas.microsoft.com/office/spreadsheetml/2009/9/main" objectType="Radio" firstButton="1" fmlaLink="情報取得シート!$F$312"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情報取得シート!$F$330"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情報取得シート!$F$31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情報取得シート!$F$32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CheckBox" fmlaLink="情報取得シート!$D$73" lockText="1" noThreeD="1"/>
</file>

<file path=xl/ctrlProps/ctrlProp301.xml><?xml version="1.0" encoding="utf-8"?>
<formControlPr xmlns="http://schemas.microsoft.com/office/spreadsheetml/2009/9/main" objectType="CheckBox" fmlaLink="情報取得シート!$D$80" lockText="1" noThreeD="1"/>
</file>

<file path=xl/ctrlProps/ctrlProp302.xml><?xml version="1.0" encoding="utf-8"?>
<formControlPr xmlns="http://schemas.microsoft.com/office/spreadsheetml/2009/9/main" objectType="CheckBox" fmlaLink="情報取得シート!$D$83"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事業者用】情報提供票!$F$66"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事業者用】情報提供票!$U$66"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情報取得シート!$D$11" lockText="1" noThreeD="1"/>
</file>

<file path=xl/ctrlProps/ctrlProp313.xml><?xml version="1.0" encoding="utf-8"?>
<formControlPr xmlns="http://schemas.microsoft.com/office/spreadsheetml/2009/9/main" objectType="CheckBox" fmlaLink="情報取得シート!$D$12" lockText="1" noThreeD="1"/>
</file>

<file path=xl/ctrlProps/ctrlProp314.xml><?xml version="1.0" encoding="utf-8"?>
<formControlPr xmlns="http://schemas.microsoft.com/office/spreadsheetml/2009/9/main" objectType="CheckBox" fmlaLink="情報取得シート!$D$13" lockText="1" noThreeD="1"/>
</file>

<file path=xl/ctrlProps/ctrlProp315.xml><?xml version="1.0" encoding="utf-8"?>
<formControlPr xmlns="http://schemas.microsoft.com/office/spreadsheetml/2009/9/main" objectType="CheckBox" fmlaLink="情報取得シート!$D$17" lockText="1" noThreeD="1"/>
</file>

<file path=xl/ctrlProps/ctrlProp316.xml><?xml version="1.0" encoding="utf-8"?>
<formControlPr xmlns="http://schemas.microsoft.com/office/spreadsheetml/2009/9/main" objectType="Radio" firstButton="1" fmlaLink="情報取得シート!$D$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D$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D$51" lockText="1" noThreeD="1"/>
</file>

<file path=xl/ctrlProps/ctrlProp322.xml><?xml version="1.0" encoding="utf-8"?>
<formControlPr xmlns="http://schemas.microsoft.com/office/spreadsheetml/2009/9/main" objectType="CheckBox" fmlaLink="情報取得シート!$D$58" lockText="1" noThreeD="1"/>
</file>

<file path=xl/ctrlProps/ctrlProp323.xml><?xml version="1.0" encoding="utf-8"?>
<formControlPr xmlns="http://schemas.microsoft.com/office/spreadsheetml/2009/9/main" objectType="CheckBox" fmlaLink="情報取得シート!$D$59" lockText="1" noThreeD="1"/>
</file>

<file path=xl/ctrlProps/ctrlProp324.xml><?xml version="1.0" encoding="utf-8"?>
<formControlPr xmlns="http://schemas.microsoft.com/office/spreadsheetml/2009/9/main" objectType="CheckBox" fmlaLink="情報取得シート!$D$60" lockText="1" noThreeD="1"/>
</file>

<file path=xl/ctrlProps/ctrlProp325.xml><?xml version="1.0" encoding="utf-8"?>
<formControlPr xmlns="http://schemas.microsoft.com/office/spreadsheetml/2009/9/main" objectType="CheckBox" checked="Checked" fmlaLink="情報取得シート!$D$61" lockText="1" noThreeD="1"/>
</file>

<file path=xl/ctrlProps/ctrlProp326.xml><?xml version="1.0" encoding="utf-8"?>
<formControlPr xmlns="http://schemas.microsoft.com/office/spreadsheetml/2009/9/main" objectType="CheckBox" fmlaLink="情報取得シート!$D$62" lockText="1" noThreeD="1"/>
</file>

<file path=xl/ctrlProps/ctrlProp327.xml><?xml version="1.0" encoding="utf-8"?>
<formControlPr xmlns="http://schemas.microsoft.com/office/spreadsheetml/2009/9/main" objectType="CheckBox" fmlaLink="情報取得シート!$D$66" lockText="1" noThreeD="1"/>
</file>

<file path=xl/ctrlProps/ctrlProp328.xml><?xml version="1.0" encoding="utf-8"?>
<formControlPr xmlns="http://schemas.microsoft.com/office/spreadsheetml/2009/9/main" objectType="CheckBox" fmlaLink="情報取得シート!$D$86" lockText="1" noThreeD="1"/>
</file>

<file path=xl/ctrlProps/ctrlProp329.xml><?xml version="1.0" encoding="utf-8"?>
<formControlPr xmlns="http://schemas.microsoft.com/office/spreadsheetml/2009/9/main" objectType="CheckBox" fmlaLink="情報取得シート!$D$88" lockText="1" noThreeD="1"/>
</file>

<file path=xl/ctrlProps/ctrlProp330.xml><?xml version="1.0" encoding="utf-8"?>
<formControlPr xmlns="http://schemas.microsoft.com/office/spreadsheetml/2009/9/main" objectType="CheckBox" fmlaLink="情報取得シート!$D$98" lockText="1" noThreeD="1"/>
</file>

<file path=xl/ctrlProps/ctrlProp331.xml><?xml version="1.0" encoding="utf-8"?>
<formControlPr xmlns="http://schemas.microsoft.com/office/spreadsheetml/2009/9/main" objectType="Radio" firstButton="1" fmlaLink="情報取得シート!$D$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D$110" lockText="1" noThreeD="1"/>
</file>

<file path=xl/ctrlProps/ctrlProp335.xml><?xml version="1.0" encoding="utf-8"?>
<formControlPr xmlns="http://schemas.microsoft.com/office/spreadsheetml/2009/9/main" objectType="CheckBox" fmlaLink="情報取得シート!$D$111" lockText="1" noThreeD="1"/>
</file>

<file path=xl/ctrlProps/ctrlProp336.xml><?xml version="1.0" encoding="utf-8"?>
<formControlPr xmlns="http://schemas.microsoft.com/office/spreadsheetml/2009/9/main" objectType="CheckBox" fmlaLink="情報取得シート!$D$112" lockText="1" noThreeD="1"/>
</file>

<file path=xl/ctrlProps/ctrlProp337.xml><?xml version="1.0" encoding="utf-8"?>
<formControlPr xmlns="http://schemas.microsoft.com/office/spreadsheetml/2009/9/main" objectType="CheckBox" fmlaLink="情報取得シート!$D$113" lockText="1" noThreeD="1"/>
</file>

<file path=xl/ctrlProps/ctrlProp338.xml><?xml version="1.0" encoding="utf-8"?>
<formControlPr xmlns="http://schemas.microsoft.com/office/spreadsheetml/2009/9/main" objectType="CheckBox" fmlaLink="情報取得シート!$D$117" lockText="1" noThreeD="1"/>
</file>

<file path=xl/ctrlProps/ctrlProp339.xml><?xml version="1.0" encoding="utf-8"?>
<formControlPr xmlns="http://schemas.microsoft.com/office/spreadsheetml/2009/9/main" objectType="CheckBox" fmlaLink="情報取得シート!$D$119" lockText="1" noThreeD="1"/>
</file>

<file path=xl/ctrlProps/ctrlProp340.xml><?xml version="1.0" encoding="utf-8"?>
<formControlPr xmlns="http://schemas.microsoft.com/office/spreadsheetml/2009/9/main" objectType="Radio" firstButton="1" fmlaLink="情報取得シート!$D$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D$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D$134" lockText="1" noThreeD="1"/>
</file>

<file path=xl/ctrlProps/ctrlProp346.xml><?xml version="1.0" encoding="utf-8"?>
<formControlPr xmlns="http://schemas.microsoft.com/office/spreadsheetml/2009/9/main" objectType="CheckBox" fmlaLink="情報取得シート!$D$135" lockText="1" noThreeD="1"/>
</file>

<file path=xl/ctrlProps/ctrlProp347.xml><?xml version="1.0" encoding="utf-8"?>
<formControlPr xmlns="http://schemas.microsoft.com/office/spreadsheetml/2009/9/main" objectType="CheckBox" fmlaLink="情報取得シート!$D$147" lockText="1" noThreeD="1"/>
</file>

<file path=xl/ctrlProps/ctrlProp348.xml><?xml version="1.0" encoding="utf-8"?>
<formControlPr xmlns="http://schemas.microsoft.com/office/spreadsheetml/2009/9/main" objectType="CheckBox" fmlaLink="情報取得シート!$D$151" lockText="1" noThreeD="1"/>
</file>

<file path=xl/ctrlProps/ctrlProp349.xml><?xml version="1.0" encoding="utf-8"?>
<formControlPr xmlns="http://schemas.microsoft.com/office/spreadsheetml/2009/9/main" objectType="CheckBox" fmlaLink="情報取得シート!$D$155" lockText="1" noThreeD="1"/>
</file>

<file path=xl/ctrlProps/ctrlProp350.xml><?xml version="1.0" encoding="utf-8"?>
<formControlPr xmlns="http://schemas.microsoft.com/office/spreadsheetml/2009/9/main" objectType="CheckBox" fmlaLink="情報取得シート!$D$159" lockText="1" noThreeD="1"/>
</file>

<file path=xl/ctrlProps/ctrlProp351.xml><?xml version="1.0" encoding="utf-8"?>
<formControlPr xmlns="http://schemas.microsoft.com/office/spreadsheetml/2009/9/main" objectType="CheckBox" fmlaLink="情報取得シート!$D$167" lockText="1" noThreeD="1"/>
</file>

<file path=xl/ctrlProps/ctrlProp352.xml><?xml version="1.0" encoding="utf-8"?>
<formControlPr xmlns="http://schemas.microsoft.com/office/spreadsheetml/2009/9/main" objectType="CheckBox" fmlaLink="情報取得シート!$D$168" lockText="1" noThreeD="1"/>
</file>

<file path=xl/ctrlProps/ctrlProp353.xml><?xml version="1.0" encoding="utf-8"?>
<formControlPr xmlns="http://schemas.microsoft.com/office/spreadsheetml/2009/9/main" objectType="CheckBox" fmlaLink="情報取得シート!$D$148" lockText="1" noThreeD="1"/>
</file>

<file path=xl/ctrlProps/ctrlProp354.xml><?xml version="1.0" encoding="utf-8"?>
<formControlPr xmlns="http://schemas.microsoft.com/office/spreadsheetml/2009/9/main" objectType="CheckBox" fmlaLink="情報取得シート!$D$149" lockText="1" noThreeD="1"/>
</file>

<file path=xl/ctrlProps/ctrlProp355.xml><?xml version="1.0" encoding="utf-8"?>
<formControlPr xmlns="http://schemas.microsoft.com/office/spreadsheetml/2009/9/main" objectType="CheckBox" fmlaLink="情報取得シート!$D$150" lockText="1" noThreeD="1"/>
</file>

<file path=xl/ctrlProps/ctrlProp356.xml><?xml version="1.0" encoding="utf-8"?>
<formControlPr xmlns="http://schemas.microsoft.com/office/spreadsheetml/2009/9/main" objectType="Radio" firstButton="1" fmlaLink="情報取得シート!$D$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情報取得シート!$D$16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情報取得シート!$D$21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情報取得シート!$D$227"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情報取得シート!$D$228"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情報取得シート!$D$289"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情報取得シート!$F$296" lockText="1" noThreeD="1"/>
</file>

<file path=xl/ctrlProps/ctrlProp382.xml><?xml version="1.0" encoding="utf-8"?>
<formControlPr xmlns="http://schemas.microsoft.com/office/spreadsheetml/2009/9/main" objectType="CheckBox" fmlaLink="情報取得シート!$F$297" lockText="1" noThreeD="1"/>
</file>

<file path=xl/ctrlProps/ctrlProp383.xml><?xml version="1.0" encoding="utf-8"?>
<formControlPr xmlns="http://schemas.microsoft.com/office/spreadsheetml/2009/9/main" objectType="CheckBox" fmlaLink="情報取得シート!$F$298" lockText="1" noThreeD="1"/>
</file>

<file path=xl/ctrlProps/ctrlProp384.xml><?xml version="1.0" encoding="utf-8"?>
<formControlPr xmlns="http://schemas.microsoft.com/office/spreadsheetml/2009/9/main" objectType="CheckBox" fmlaLink="情報取得シート!$F$299" lockText="1" noThreeD="1"/>
</file>

<file path=xl/ctrlProps/ctrlProp385.xml><?xml version="1.0" encoding="utf-8"?>
<formControlPr xmlns="http://schemas.microsoft.com/office/spreadsheetml/2009/9/main" objectType="CheckBox" fmlaLink="情報取得シート!$F$300" lockText="1" noThreeD="1"/>
</file>

<file path=xl/ctrlProps/ctrlProp386.xml><?xml version="1.0" encoding="utf-8"?>
<formControlPr xmlns="http://schemas.microsoft.com/office/spreadsheetml/2009/9/main" objectType="CheckBox" fmlaLink="情報取得シート!$F$301" lockText="1" noThreeD="1"/>
</file>

<file path=xl/ctrlProps/ctrlProp387.xml><?xml version="1.0" encoding="utf-8"?>
<formControlPr xmlns="http://schemas.microsoft.com/office/spreadsheetml/2009/9/main" objectType="CheckBox" fmlaLink="情報取得シート!$F$302" lockText="1" noThreeD="1"/>
</file>

<file path=xl/ctrlProps/ctrlProp388.xml><?xml version="1.0" encoding="utf-8"?>
<formControlPr xmlns="http://schemas.microsoft.com/office/spreadsheetml/2009/9/main" objectType="CheckBox" fmlaLink="情報取得シート!$F$303" lockText="1" noThreeD="1"/>
</file>

<file path=xl/ctrlProps/ctrlProp389.xml><?xml version="1.0" encoding="utf-8"?>
<formControlPr xmlns="http://schemas.microsoft.com/office/spreadsheetml/2009/9/main" objectType="CheckBox" fmlaLink="情報取得シート!$F$307" lockText="1" noThreeD="1"/>
</file>

<file path=xl/ctrlProps/ctrlProp390.xml><?xml version="1.0" encoding="utf-8"?>
<formControlPr xmlns="http://schemas.microsoft.com/office/spreadsheetml/2009/9/main" objectType="CheckBox" fmlaLink="情報取得シート!$F$314" lockText="1" noThreeD="1"/>
</file>

<file path=xl/ctrlProps/ctrlProp391.xml><?xml version="1.0" encoding="utf-8"?>
<formControlPr xmlns="http://schemas.microsoft.com/office/spreadsheetml/2009/9/main" objectType="CheckBox" fmlaLink="情報取得シート!$F$315" lockText="1" noThreeD="1"/>
</file>

<file path=xl/ctrlProps/ctrlProp392.xml><?xml version="1.0" encoding="utf-8"?>
<formControlPr xmlns="http://schemas.microsoft.com/office/spreadsheetml/2009/9/main" objectType="CheckBox" fmlaLink="情報取得シート!$F$316" lockText="1" noThreeD="1"/>
</file>

<file path=xl/ctrlProps/ctrlProp393.xml><?xml version="1.0" encoding="utf-8"?>
<formControlPr xmlns="http://schemas.microsoft.com/office/spreadsheetml/2009/9/main" objectType="CheckBox" fmlaLink="情報取得シート!$F$317" lockText="1" noThreeD="1"/>
</file>

<file path=xl/ctrlProps/ctrlProp394.xml><?xml version="1.0" encoding="utf-8"?>
<formControlPr xmlns="http://schemas.microsoft.com/office/spreadsheetml/2009/9/main" objectType="CheckBox" fmlaLink="情報取得シート!$F$318" lockText="1" noThreeD="1"/>
</file>

<file path=xl/ctrlProps/ctrlProp395.xml><?xml version="1.0" encoding="utf-8"?>
<formControlPr xmlns="http://schemas.microsoft.com/office/spreadsheetml/2009/9/main" objectType="CheckBox" fmlaLink="情報取得シート!$F$319" lockText="1" noThreeD="1"/>
</file>

<file path=xl/ctrlProps/ctrlProp396.xml><?xml version="1.0" encoding="utf-8"?>
<formControlPr xmlns="http://schemas.microsoft.com/office/spreadsheetml/2009/9/main" objectType="CheckBox" fmlaLink="情報取得シート!$F$320" lockText="1" noThreeD="1"/>
</file>

<file path=xl/ctrlProps/ctrlProp397.xml><?xml version="1.0" encoding="utf-8"?>
<formControlPr xmlns="http://schemas.microsoft.com/office/spreadsheetml/2009/9/main" objectType="CheckBox" fmlaLink="情報取得シート!$F$321" lockText="1" noThreeD="1"/>
</file>

<file path=xl/ctrlProps/ctrlProp398.xml><?xml version="1.0" encoding="utf-8"?>
<formControlPr xmlns="http://schemas.microsoft.com/office/spreadsheetml/2009/9/main" objectType="CheckBox" fmlaLink="情報取得シート!$F$325" lockText="1" noThreeD="1"/>
</file>

<file path=xl/ctrlProps/ctrlProp399.xml><?xml version="1.0" encoding="utf-8"?>
<formControlPr xmlns="http://schemas.microsoft.com/office/spreadsheetml/2009/9/main" objectType="CheckBox" fmlaLink="情報取得シート!$F$309"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情報取得シート!$D$137" lockText="1" noThreeD="1"/>
</file>

<file path=xl/ctrlProps/ctrlProp408.xml><?xml version="1.0" encoding="utf-8"?>
<formControlPr xmlns="http://schemas.microsoft.com/office/spreadsheetml/2009/9/main" objectType="CheckBox" fmlaLink="情報取得シート!$D$139" lockText="1" noThreeD="1"/>
</file>

<file path=xl/ctrlProps/ctrlProp409.xml><?xml version="1.0" encoding="utf-8"?>
<formControlPr xmlns="http://schemas.microsoft.com/office/spreadsheetml/2009/9/main" objectType="CheckBox" fmlaLink="情報取得シート!$D$141"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CheckBox" fmlaLink="情報取得シート!$F$327" lockText="1" noThreeD="1"/>
</file>

<file path=xl/ctrlProps/ctrlProp414.xml><?xml version="1.0" encoding="utf-8"?>
<formControlPr xmlns="http://schemas.microsoft.com/office/spreadsheetml/2009/9/main" objectType="CheckBox" fmlaLink="情報取得シート!$D$27" lockText="1" noThreeD="1"/>
</file>

<file path=xl/ctrlProps/ctrlProp415.xml><?xml version="1.0" encoding="utf-8"?>
<formControlPr xmlns="http://schemas.microsoft.com/office/spreadsheetml/2009/9/main" objectType="CheckBox" fmlaLink="情報取得シート!$D$28" lockText="1" noThreeD="1"/>
</file>

<file path=xl/ctrlProps/ctrlProp416.xml><?xml version="1.0" encoding="utf-8"?>
<formControlPr xmlns="http://schemas.microsoft.com/office/spreadsheetml/2009/9/main" objectType="CheckBox" fmlaLink="情報取得シート!$D$29" lockText="1" noThreeD="1"/>
</file>

<file path=xl/ctrlProps/ctrlProp417.xml><?xml version="1.0" encoding="utf-8"?>
<formControlPr xmlns="http://schemas.microsoft.com/office/spreadsheetml/2009/9/main" objectType="CheckBox" fmlaLink="情報取得シート!$D$30" lockText="1" noThreeD="1"/>
</file>

<file path=xl/ctrlProps/ctrlProp418.xml><?xml version="1.0" encoding="utf-8"?>
<formControlPr xmlns="http://schemas.microsoft.com/office/spreadsheetml/2009/9/main" objectType="CheckBox" fmlaLink="情報取得シート!$D$31" lockText="1" noThreeD="1"/>
</file>

<file path=xl/ctrlProps/ctrlProp419.xml><?xml version="1.0" encoding="utf-8"?>
<formControlPr xmlns="http://schemas.microsoft.com/office/spreadsheetml/2009/9/main" objectType="CheckBox" fmlaLink="情報取得シート!$D$32" lockText="1" noThreeD="1"/>
</file>

<file path=xl/ctrlProps/ctrlProp420.xml><?xml version="1.0" encoding="utf-8"?>
<formControlPr xmlns="http://schemas.microsoft.com/office/spreadsheetml/2009/9/main" objectType="CheckBox" fmlaLink="情報取得シート!$D$33" lockText="1" noThreeD="1"/>
</file>

<file path=xl/ctrlProps/ctrlProp421.xml><?xml version="1.0" encoding="utf-8"?>
<formControlPr xmlns="http://schemas.microsoft.com/office/spreadsheetml/2009/9/main" objectType="CheckBox" fmlaLink="情報取得シート!$D$34" lockText="1" noThreeD="1"/>
</file>

<file path=xl/ctrlProps/ctrlProp422.xml><?xml version="1.0" encoding="utf-8"?>
<formControlPr xmlns="http://schemas.microsoft.com/office/spreadsheetml/2009/9/main" objectType="CheckBox" fmlaLink="情報取得シート!$D$35" lockText="1" noThreeD="1"/>
</file>

<file path=xl/ctrlProps/ctrlProp423.xml><?xml version="1.0" encoding="utf-8"?>
<formControlPr xmlns="http://schemas.microsoft.com/office/spreadsheetml/2009/9/main" objectType="CheckBox" fmlaLink="情報取得シート!$D$36" lockText="1" noThreeD="1"/>
</file>

<file path=xl/ctrlProps/ctrlProp424.xml><?xml version="1.0" encoding="utf-8"?>
<formControlPr xmlns="http://schemas.microsoft.com/office/spreadsheetml/2009/9/main" objectType="CheckBox" fmlaLink="情報取得シート!$D$37" lockText="1" noThreeD="1"/>
</file>

<file path=xl/ctrlProps/ctrlProp425.xml><?xml version="1.0" encoding="utf-8"?>
<formControlPr xmlns="http://schemas.microsoft.com/office/spreadsheetml/2009/9/main" objectType="CheckBox" fmlaLink="情報取得シート!$D$41" lockText="1" noThreeD="1"/>
</file>

<file path=xl/ctrlProps/ctrlProp426.xml><?xml version="1.0" encoding="utf-8"?>
<formControlPr xmlns="http://schemas.microsoft.com/office/spreadsheetml/2009/9/main" objectType="CheckBox" fmlaLink="情報取得シート!$D$152" lockText="1" noThreeD="1"/>
</file>

<file path=xl/ctrlProps/ctrlProp427.xml><?xml version="1.0" encoding="utf-8"?>
<formControlPr xmlns="http://schemas.microsoft.com/office/spreadsheetml/2009/9/main" objectType="CheckBox" fmlaLink="情報取得シート!$D$153" lockText="1" noThreeD="1"/>
</file>

<file path=xl/ctrlProps/ctrlProp428.xml><?xml version="1.0" encoding="utf-8"?>
<formControlPr xmlns="http://schemas.microsoft.com/office/spreadsheetml/2009/9/main" objectType="CheckBox" fmlaLink="情報取得シート!$D$154" lockText="1" noThreeD="1"/>
</file>

<file path=xl/ctrlProps/ctrlProp429.xml><?xml version="1.0" encoding="utf-8"?>
<formControlPr xmlns="http://schemas.microsoft.com/office/spreadsheetml/2009/9/main" objectType="CheckBox" fmlaLink="情報取得シート!$D$156" lockText="1" noThreeD="1"/>
</file>

<file path=xl/ctrlProps/ctrlProp430.xml><?xml version="1.0" encoding="utf-8"?>
<formControlPr xmlns="http://schemas.microsoft.com/office/spreadsheetml/2009/9/main" objectType="CheckBox" fmlaLink="情報取得シート!$D$157" lockText="1" noThreeD="1"/>
</file>

<file path=xl/ctrlProps/ctrlProp431.xml><?xml version="1.0" encoding="utf-8"?>
<formControlPr xmlns="http://schemas.microsoft.com/office/spreadsheetml/2009/9/main" objectType="CheckBox" fmlaLink="情報取得シート!$D$158" lockText="1" noThreeD="1"/>
</file>

<file path=xl/ctrlProps/ctrlProp432.xml><?xml version="1.0" encoding="utf-8"?>
<formControlPr xmlns="http://schemas.microsoft.com/office/spreadsheetml/2009/9/main" objectType="CheckBox" fmlaLink="情報取得シート!$D$160" lockText="1" noThreeD="1"/>
</file>

<file path=xl/ctrlProps/ctrlProp433.xml><?xml version="1.0" encoding="utf-8"?>
<formControlPr xmlns="http://schemas.microsoft.com/office/spreadsheetml/2009/9/main" objectType="CheckBox" fmlaLink="情報取得シート!$D$161" lockText="1" noThreeD="1"/>
</file>

<file path=xl/ctrlProps/ctrlProp434.xml><?xml version="1.0" encoding="utf-8"?>
<formControlPr xmlns="http://schemas.microsoft.com/office/spreadsheetml/2009/9/main" objectType="CheckBox" fmlaLink="情報取得シート!$D$162" lockText="1" noThreeD="1"/>
</file>

<file path=xl/ctrlProps/ctrlProp435.xml><?xml version="1.0" encoding="utf-8"?>
<formControlPr xmlns="http://schemas.microsoft.com/office/spreadsheetml/2009/9/main" objectType="CheckBox" fmlaLink="情報取得シート!$D$125" lockText="1" noThreeD="1"/>
</file>

<file path=xl/ctrlProps/ctrlProp436.xml><?xml version="1.0" encoding="utf-8"?>
<formControlPr xmlns="http://schemas.microsoft.com/office/spreadsheetml/2009/9/main" objectType="CheckBox" fmlaLink="情報取得シート!$D$132" lockText="1" noThreeD="1"/>
</file>

<file path=xl/ctrlProps/ctrlProp437.xml><?xml version="1.0" encoding="utf-8"?>
<formControlPr xmlns="http://schemas.microsoft.com/office/spreadsheetml/2009/9/main" objectType="Radio" firstButton="1" fmlaLink="情報取得シート!$F$312"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情報取得シート!$F$3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情報取得シート!$F$31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情報取得シート!$F$329"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fmlaLink="情報取得シート!$D$73" lockText="1" noThreeD="1"/>
</file>

<file path=xl/ctrlProps/ctrlProp458.xml><?xml version="1.0" encoding="utf-8"?>
<formControlPr xmlns="http://schemas.microsoft.com/office/spreadsheetml/2009/9/main" objectType="CheckBox" fmlaLink="情報取得シート!$D$80" lockText="1" noThreeD="1"/>
</file>

<file path=xl/ctrlProps/ctrlProp459.xml><?xml version="1.0" encoding="utf-8"?>
<formControlPr xmlns="http://schemas.microsoft.com/office/spreadsheetml/2009/9/main" objectType="CheckBox" fmlaLink="情報取得シート!$D$83"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CheckBox" fmlaLink="情報取得シート!$F$89" lockText="1" noThreeD="1"/>
</file>

<file path=xl/ctrlProps/ctrlProp463.xml><?xml version="1.0" encoding="utf-8"?>
<formControlPr xmlns="http://schemas.microsoft.com/office/spreadsheetml/2009/9/main" objectType="CheckBox" fmlaLink="情報取得シート!$F$90" lockText="1" noThreeD="1"/>
</file>

<file path=xl/ctrlProps/ctrlProp464.xml><?xml version="1.0" encoding="utf-8"?>
<formControlPr xmlns="http://schemas.microsoft.com/office/spreadsheetml/2009/9/main" objectType="CheckBox" fmlaLink="情報取得シート!$F$91" lockText="1" noThreeD="1"/>
</file>

<file path=xl/ctrlProps/ctrlProp465.xml><?xml version="1.0" encoding="utf-8"?>
<formControlPr xmlns="http://schemas.microsoft.com/office/spreadsheetml/2009/9/main" objectType="CheckBox" fmlaLink="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27</xdr:col>
          <xdr:colOff>19050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76200</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525942" y="18894962"/>
              <a:ext cx="2392387" cy="259080"/>
              <a:chOff x="6697946"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46"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525942" y="19169306"/>
              <a:ext cx="2392387" cy="283699"/>
              <a:chOff x="9974555" y="20473794"/>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55" y="20473794"/>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133350</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30</xdr:col>
          <xdr:colOff>85725</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30</xdr:col>
          <xdr:colOff>85725</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27</xdr:col>
          <xdr:colOff>19050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63" Type="http://schemas.openxmlformats.org/officeDocument/2006/relationships/ctrlProp" Target="../ctrlProps/ctrlProp213.xml"/><Relationship Id="rId84" Type="http://schemas.openxmlformats.org/officeDocument/2006/relationships/ctrlProp" Target="../ctrlProps/ctrlProp234.xml"/><Relationship Id="rId138" Type="http://schemas.openxmlformats.org/officeDocument/2006/relationships/ctrlProp" Target="../ctrlProps/ctrlProp288.xml"/><Relationship Id="rId159" Type="http://schemas.openxmlformats.org/officeDocument/2006/relationships/ctrlProp" Target="../ctrlProps/ctrlProp309.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53" Type="http://schemas.openxmlformats.org/officeDocument/2006/relationships/ctrlProp" Target="../ctrlProps/ctrlProp203.xml"/><Relationship Id="rId74" Type="http://schemas.openxmlformats.org/officeDocument/2006/relationships/ctrlProp" Target="../ctrlProps/ctrlProp224.xml"/><Relationship Id="rId128" Type="http://schemas.openxmlformats.org/officeDocument/2006/relationships/ctrlProp" Target="../ctrlProps/ctrlProp278.xml"/><Relationship Id="rId149" Type="http://schemas.openxmlformats.org/officeDocument/2006/relationships/ctrlProp" Target="../ctrlProps/ctrlProp299.xml"/><Relationship Id="rId5" Type="http://schemas.openxmlformats.org/officeDocument/2006/relationships/ctrlProp" Target="../ctrlProps/ctrlProp155.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43" Type="http://schemas.openxmlformats.org/officeDocument/2006/relationships/ctrlProp" Target="../ctrlProps/ctrlProp193.xml"/><Relationship Id="rId64" Type="http://schemas.openxmlformats.org/officeDocument/2006/relationships/ctrlProp" Target="../ctrlProps/ctrlProp214.xml"/><Relationship Id="rId118" Type="http://schemas.openxmlformats.org/officeDocument/2006/relationships/ctrlProp" Target="../ctrlProps/ctrlProp268.xml"/><Relationship Id="rId139" Type="http://schemas.openxmlformats.org/officeDocument/2006/relationships/ctrlProp" Target="../ctrlProps/ctrlProp289.xml"/><Relationship Id="rId85" Type="http://schemas.openxmlformats.org/officeDocument/2006/relationships/ctrlProp" Target="../ctrlProps/ctrlProp235.xml"/><Relationship Id="rId150" Type="http://schemas.openxmlformats.org/officeDocument/2006/relationships/ctrlProp" Target="../ctrlProps/ctrlProp300.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54" Type="http://schemas.openxmlformats.org/officeDocument/2006/relationships/ctrlProp" Target="../ctrlProps/ctrlProp204.xml"/><Relationship Id="rId70" Type="http://schemas.openxmlformats.org/officeDocument/2006/relationships/ctrlProp" Target="../ctrlProps/ctrlProp220.xml"/><Relationship Id="rId75" Type="http://schemas.openxmlformats.org/officeDocument/2006/relationships/ctrlProp" Target="../ctrlProps/ctrlProp225.xml"/><Relationship Id="rId91" Type="http://schemas.openxmlformats.org/officeDocument/2006/relationships/ctrlProp" Target="../ctrlProps/ctrlProp241.xml"/><Relationship Id="rId96" Type="http://schemas.openxmlformats.org/officeDocument/2006/relationships/ctrlProp" Target="../ctrlProps/ctrlProp246.xml"/><Relationship Id="rId140" Type="http://schemas.openxmlformats.org/officeDocument/2006/relationships/ctrlProp" Target="../ctrlProps/ctrlProp290.xml"/><Relationship Id="rId145" Type="http://schemas.openxmlformats.org/officeDocument/2006/relationships/ctrlProp" Target="../ctrlProps/ctrlProp295.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23" Type="http://schemas.openxmlformats.org/officeDocument/2006/relationships/ctrlProp" Target="../ctrlProps/ctrlProp173.xml"/><Relationship Id="rId28" Type="http://schemas.openxmlformats.org/officeDocument/2006/relationships/ctrlProp" Target="../ctrlProps/ctrlProp178.xml"/><Relationship Id="rId49" Type="http://schemas.openxmlformats.org/officeDocument/2006/relationships/ctrlProp" Target="../ctrlProps/ctrlProp199.xml"/><Relationship Id="rId114" Type="http://schemas.openxmlformats.org/officeDocument/2006/relationships/ctrlProp" Target="../ctrlProps/ctrlProp264.xml"/><Relationship Id="rId119" Type="http://schemas.openxmlformats.org/officeDocument/2006/relationships/ctrlProp" Target="../ctrlProps/ctrlProp269.xml"/><Relationship Id="rId44" Type="http://schemas.openxmlformats.org/officeDocument/2006/relationships/ctrlProp" Target="../ctrlProps/ctrlProp194.xml"/><Relationship Id="rId60" Type="http://schemas.openxmlformats.org/officeDocument/2006/relationships/ctrlProp" Target="../ctrlProps/ctrlProp210.xml"/><Relationship Id="rId65" Type="http://schemas.openxmlformats.org/officeDocument/2006/relationships/ctrlProp" Target="../ctrlProps/ctrlProp215.xml"/><Relationship Id="rId81" Type="http://schemas.openxmlformats.org/officeDocument/2006/relationships/ctrlProp" Target="../ctrlProps/ctrlProp231.xml"/><Relationship Id="rId86" Type="http://schemas.openxmlformats.org/officeDocument/2006/relationships/ctrlProp" Target="../ctrlProps/ctrlProp236.xml"/><Relationship Id="rId130" Type="http://schemas.openxmlformats.org/officeDocument/2006/relationships/ctrlProp" Target="../ctrlProps/ctrlProp280.xml"/><Relationship Id="rId135" Type="http://schemas.openxmlformats.org/officeDocument/2006/relationships/ctrlProp" Target="../ctrlProps/ctrlProp285.xml"/><Relationship Id="rId151" Type="http://schemas.openxmlformats.org/officeDocument/2006/relationships/ctrlProp" Target="../ctrlProps/ctrlProp301.xml"/><Relationship Id="rId156" Type="http://schemas.openxmlformats.org/officeDocument/2006/relationships/ctrlProp" Target="../ctrlProps/ctrlProp306.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 Id="rId20" Type="http://schemas.openxmlformats.org/officeDocument/2006/relationships/ctrlProp" Target="../ctrlProps/ctrlProp170.xml"/><Relationship Id="rId41" Type="http://schemas.openxmlformats.org/officeDocument/2006/relationships/ctrlProp" Target="../ctrlProps/ctrlProp191.xml"/><Relationship Id="rId62" Type="http://schemas.openxmlformats.org/officeDocument/2006/relationships/ctrlProp" Target="../ctrlProps/ctrlProp212.xml"/><Relationship Id="rId83" Type="http://schemas.openxmlformats.org/officeDocument/2006/relationships/ctrlProp" Target="../ctrlProps/ctrlProp233.xml"/><Relationship Id="rId88" Type="http://schemas.openxmlformats.org/officeDocument/2006/relationships/ctrlProp" Target="../ctrlProps/ctrlProp238.xml"/><Relationship Id="rId111" Type="http://schemas.openxmlformats.org/officeDocument/2006/relationships/ctrlProp" Target="../ctrlProps/ctrlProp261.xml"/><Relationship Id="rId132" Type="http://schemas.openxmlformats.org/officeDocument/2006/relationships/ctrlProp" Target="../ctrlProps/ctrlProp282.xml"/><Relationship Id="rId153" Type="http://schemas.openxmlformats.org/officeDocument/2006/relationships/ctrlProp" Target="../ctrlProps/ctrlProp303.xml"/><Relationship Id="rId15" Type="http://schemas.openxmlformats.org/officeDocument/2006/relationships/ctrlProp" Target="../ctrlProps/ctrlProp165.xml"/><Relationship Id="rId36" Type="http://schemas.openxmlformats.org/officeDocument/2006/relationships/ctrlProp" Target="../ctrlProps/ctrlProp186.xml"/><Relationship Id="rId57" Type="http://schemas.openxmlformats.org/officeDocument/2006/relationships/ctrlProp" Target="../ctrlProps/ctrlProp207.xml"/><Relationship Id="rId106" Type="http://schemas.openxmlformats.org/officeDocument/2006/relationships/ctrlProp" Target="../ctrlProps/ctrlProp256.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52" Type="http://schemas.openxmlformats.org/officeDocument/2006/relationships/ctrlProp" Target="../ctrlProps/ctrlProp202.xml"/><Relationship Id="rId73" Type="http://schemas.openxmlformats.org/officeDocument/2006/relationships/ctrlProp" Target="../ctrlProps/ctrlProp223.xml"/><Relationship Id="rId78" Type="http://schemas.openxmlformats.org/officeDocument/2006/relationships/ctrlProp" Target="../ctrlProps/ctrlProp228.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43" Type="http://schemas.openxmlformats.org/officeDocument/2006/relationships/ctrlProp" Target="../ctrlProps/ctrlProp293.xml"/><Relationship Id="rId148" Type="http://schemas.openxmlformats.org/officeDocument/2006/relationships/ctrlProp" Target="../ctrlProps/ctrlProp298.xml"/><Relationship Id="rId4" Type="http://schemas.openxmlformats.org/officeDocument/2006/relationships/ctrlProp" Target="../ctrlProps/ctrlProp154.xml"/><Relationship Id="rId9" Type="http://schemas.openxmlformats.org/officeDocument/2006/relationships/ctrlProp" Target="../ctrlProps/ctrlProp159.xml"/><Relationship Id="rId26" Type="http://schemas.openxmlformats.org/officeDocument/2006/relationships/ctrlProp" Target="../ctrlProps/ctrlProp176.xml"/><Relationship Id="rId47" Type="http://schemas.openxmlformats.org/officeDocument/2006/relationships/ctrlProp" Target="../ctrlProps/ctrlProp197.xml"/><Relationship Id="rId68" Type="http://schemas.openxmlformats.org/officeDocument/2006/relationships/ctrlProp" Target="../ctrlProps/ctrlProp218.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54" Type="http://schemas.openxmlformats.org/officeDocument/2006/relationships/ctrlProp" Target="../ctrlProps/ctrlProp304.xml"/><Relationship Id="rId16" Type="http://schemas.openxmlformats.org/officeDocument/2006/relationships/ctrlProp" Target="../ctrlProps/ctrlProp166.xml"/><Relationship Id="rId37" Type="http://schemas.openxmlformats.org/officeDocument/2006/relationships/ctrlProp" Target="../ctrlProps/ctrlProp187.xml"/><Relationship Id="rId58" Type="http://schemas.openxmlformats.org/officeDocument/2006/relationships/ctrlProp" Target="../ctrlProps/ctrlProp208.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44" Type="http://schemas.openxmlformats.org/officeDocument/2006/relationships/ctrlProp" Target="../ctrlProps/ctrlProp294.xml"/><Relationship Id="rId90" Type="http://schemas.openxmlformats.org/officeDocument/2006/relationships/ctrlProp" Target="../ctrlProps/ctrlProp240.xml"/><Relationship Id="rId27" Type="http://schemas.openxmlformats.org/officeDocument/2006/relationships/ctrlProp" Target="../ctrlProps/ctrlProp177.xml"/><Relationship Id="rId48" Type="http://schemas.openxmlformats.org/officeDocument/2006/relationships/ctrlProp" Target="../ctrlProps/ctrlProp198.xml"/><Relationship Id="rId69" Type="http://schemas.openxmlformats.org/officeDocument/2006/relationships/ctrlProp" Target="../ctrlProps/ctrlProp219.xml"/><Relationship Id="rId113" Type="http://schemas.openxmlformats.org/officeDocument/2006/relationships/ctrlProp" Target="../ctrlProps/ctrlProp263.xml"/><Relationship Id="rId134" Type="http://schemas.openxmlformats.org/officeDocument/2006/relationships/ctrlProp" Target="../ctrlProps/ctrlProp284.xml"/><Relationship Id="rId80" Type="http://schemas.openxmlformats.org/officeDocument/2006/relationships/ctrlProp" Target="../ctrlProps/ctrlProp230.xml"/><Relationship Id="rId155" Type="http://schemas.openxmlformats.org/officeDocument/2006/relationships/ctrlProp" Target="../ctrlProps/ctrlProp30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63" Type="http://schemas.openxmlformats.org/officeDocument/2006/relationships/ctrlProp" Target="../ctrlProps/ctrlProp371.xml"/><Relationship Id="rId84" Type="http://schemas.openxmlformats.org/officeDocument/2006/relationships/ctrlProp" Target="../ctrlProps/ctrlProp392.xml"/><Relationship Id="rId138" Type="http://schemas.openxmlformats.org/officeDocument/2006/relationships/ctrlProp" Target="../ctrlProps/ctrlProp446.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53" Type="http://schemas.openxmlformats.org/officeDocument/2006/relationships/ctrlProp" Target="../ctrlProps/ctrlProp361.xml"/><Relationship Id="rId74" Type="http://schemas.openxmlformats.org/officeDocument/2006/relationships/ctrlProp" Target="../ctrlProps/ctrlProp382.xml"/><Relationship Id="rId128" Type="http://schemas.openxmlformats.org/officeDocument/2006/relationships/ctrlProp" Target="../ctrlProps/ctrlProp436.xml"/><Relationship Id="rId149" Type="http://schemas.openxmlformats.org/officeDocument/2006/relationships/ctrlProp" Target="../ctrlProps/ctrlProp457.xml"/><Relationship Id="rId5" Type="http://schemas.openxmlformats.org/officeDocument/2006/relationships/ctrlProp" Target="../ctrlProps/ctrlProp313.xml"/><Relationship Id="rId95" Type="http://schemas.openxmlformats.org/officeDocument/2006/relationships/ctrlProp" Target="../ctrlProps/ctrlProp403.xml"/><Relationship Id="rId22" Type="http://schemas.openxmlformats.org/officeDocument/2006/relationships/ctrlProp" Target="../ctrlProps/ctrlProp330.xml"/><Relationship Id="rId43" Type="http://schemas.openxmlformats.org/officeDocument/2006/relationships/ctrlProp" Target="../ctrlProps/ctrlProp351.xml"/><Relationship Id="rId64" Type="http://schemas.openxmlformats.org/officeDocument/2006/relationships/ctrlProp" Target="../ctrlProps/ctrlProp372.xml"/><Relationship Id="rId118" Type="http://schemas.openxmlformats.org/officeDocument/2006/relationships/ctrlProp" Target="../ctrlProps/ctrlProp426.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54" Type="http://schemas.openxmlformats.org/officeDocument/2006/relationships/ctrlProp" Target="../ctrlProps/ctrlProp362.xml"/><Relationship Id="rId70" Type="http://schemas.openxmlformats.org/officeDocument/2006/relationships/ctrlProp" Target="../ctrlProps/ctrlProp378.xml"/><Relationship Id="rId75" Type="http://schemas.openxmlformats.org/officeDocument/2006/relationships/ctrlProp" Target="../ctrlProps/ctrlProp383.xml"/><Relationship Id="rId91" Type="http://schemas.openxmlformats.org/officeDocument/2006/relationships/ctrlProp" Target="../ctrlProps/ctrlProp399.xml"/><Relationship Id="rId96" Type="http://schemas.openxmlformats.org/officeDocument/2006/relationships/ctrlProp" Target="../ctrlProps/ctrlProp404.xml"/><Relationship Id="rId140" Type="http://schemas.openxmlformats.org/officeDocument/2006/relationships/ctrlProp" Target="../ctrlProps/ctrlProp448.xml"/><Relationship Id="rId145" Type="http://schemas.openxmlformats.org/officeDocument/2006/relationships/ctrlProp" Target="../ctrlProps/ctrlProp453.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23" Type="http://schemas.openxmlformats.org/officeDocument/2006/relationships/ctrlProp" Target="../ctrlProps/ctrlProp331.xml"/><Relationship Id="rId28" Type="http://schemas.openxmlformats.org/officeDocument/2006/relationships/ctrlProp" Target="../ctrlProps/ctrlProp336.xml"/><Relationship Id="rId49" Type="http://schemas.openxmlformats.org/officeDocument/2006/relationships/ctrlProp" Target="../ctrlProps/ctrlProp357.xml"/><Relationship Id="rId114" Type="http://schemas.openxmlformats.org/officeDocument/2006/relationships/ctrlProp" Target="../ctrlProps/ctrlProp422.xml"/><Relationship Id="rId119" Type="http://schemas.openxmlformats.org/officeDocument/2006/relationships/ctrlProp" Target="../ctrlProps/ctrlProp427.xml"/><Relationship Id="rId44" Type="http://schemas.openxmlformats.org/officeDocument/2006/relationships/ctrlProp" Target="../ctrlProps/ctrlProp352.xml"/><Relationship Id="rId60" Type="http://schemas.openxmlformats.org/officeDocument/2006/relationships/ctrlProp" Target="../ctrlProps/ctrlProp368.xml"/><Relationship Id="rId65" Type="http://schemas.openxmlformats.org/officeDocument/2006/relationships/ctrlProp" Target="../ctrlProps/ctrlProp373.xml"/><Relationship Id="rId81" Type="http://schemas.openxmlformats.org/officeDocument/2006/relationships/ctrlProp" Target="../ctrlProps/ctrlProp389.xml"/><Relationship Id="rId86" Type="http://schemas.openxmlformats.org/officeDocument/2006/relationships/ctrlProp" Target="../ctrlProps/ctrlProp394.xml"/><Relationship Id="rId130" Type="http://schemas.openxmlformats.org/officeDocument/2006/relationships/ctrlProp" Target="../ctrlProps/ctrlProp438.xml"/><Relationship Id="rId135" Type="http://schemas.openxmlformats.org/officeDocument/2006/relationships/ctrlProp" Target="../ctrlProps/ctrlProp443.xml"/><Relationship Id="rId151" Type="http://schemas.openxmlformats.org/officeDocument/2006/relationships/ctrlProp" Target="../ctrlProps/ctrlProp459.xml"/><Relationship Id="rId156" Type="http://schemas.openxmlformats.org/officeDocument/2006/relationships/ctrlProp" Target="../ctrlProps/ctrlProp464.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 Id="rId20" Type="http://schemas.openxmlformats.org/officeDocument/2006/relationships/ctrlProp" Target="../ctrlProps/ctrlProp328.xml"/><Relationship Id="rId41" Type="http://schemas.openxmlformats.org/officeDocument/2006/relationships/ctrlProp" Target="../ctrlProps/ctrlProp349.xml"/><Relationship Id="rId62" Type="http://schemas.openxmlformats.org/officeDocument/2006/relationships/ctrlProp" Target="../ctrlProps/ctrlProp370.xml"/><Relationship Id="rId83" Type="http://schemas.openxmlformats.org/officeDocument/2006/relationships/ctrlProp" Target="../ctrlProps/ctrlProp391.xml"/><Relationship Id="rId88" Type="http://schemas.openxmlformats.org/officeDocument/2006/relationships/ctrlProp" Target="../ctrlProps/ctrlProp396.xml"/><Relationship Id="rId111" Type="http://schemas.openxmlformats.org/officeDocument/2006/relationships/ctrlProp" Target="../ctrlProps/ctrlProp419.xml"/><Relationship Id="rId132" Type="http://schemas.openxmlformats.org/officeDocument/2006/relationships/ctrlProp" Target="../ctrlProps/ctrlProp440.xml"/><Relationship Id="rId153" Type="http://schemas.openxmlformats.org/officeDocument/2006/relationships/ctrlProp" Target="../ctrlProps/ctrlProp461.xml"/><Relationship Id="rId15" Type="http://schemas.openxmlformats.org/officeDocument/2006/relationships/ctrlProp" Target="../ctrlProps/ctrlProp323.xml"/><Relationship Id="rId36" Type="http://schemas.openxmlformats.org/officeDocument/2006/relationships/ctrlProp" Target="../ctrlProps/ctrlProp344.xml"/><Relationship Id="rId57" Type="http://schemas.openxmlformats.org/officeDocument/2006/relationships/ctrlProp" Target="../ctrlProps/ctrlProp365.xml"/><Relationship Id="rId106" Type="http://schemas.openxmlformats.org/officeDocument/2006/relationships/ctrlProp" Target="../ctrlProps/ctrlProp414.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52" Type="http://schemas.openxmlformats.org/officeDocument/2006/relationships/ctrlProp" Target="../ctrlProps/ctrlProp360.xml"/><Relationship Id="rId73" Type="http://schemas.openxmlformats.org/officeDocument/2006/relationships/ctrlProp" Target="../ctrlProps/ctrlProp381.xml"/><Relationship Id="rId78" Type="http://schemas.openxmlformats.org/officeDocument/2006/relationships/ctrlProp" Target="../ctrlProps/ctrlProp386.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43" Type="http://schemas.openxmlformats.org/officeDocument/2006/relationships/ctrlProp" Target="../ctrlProps/ctrlProp451.xml"/><Relationship Id="rId148" Type="http://schemas.openxmlformats.org/officeDocument/2006/relationships/ctrlProp" Target="../ctrlProps/ctrlProp456.xml"/><Relationship Id="rId4" Type="http://schemas.openxmlformats.org/officeDocument/2006/relationships/ctrlProp" Target="../ctrlProps/ctrlProp312.xml"/><Relationship Id="rId9" Type="http://schemas.openxmlformats.org/officeDocument/2006/relationships/ctrlProp" Target="../ctrlProps/ctrlProp317.xml"/><Relationship Id="rId26" Type="http://schemas.openxmlformats.org/officeDocument/2006/relationships/ctrlProp" Target="../ctrlProps/ctrlProp334.xml"/><Relationship Id="rId47" Type="http://schemas.openxmlformats.org/officeDocument/2006/relationships/ctrlProp" Target="../ctrlProps/ctrlProp355.xml"/><Relationship Id="rId68" Type="http://schemas.openxmlformats.org/officeDocument/2006/relationships/ctrlProp" Target="../ctrlProps/ctrlProp376.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54" Type="http://schemas.openxmlformats.org/officeDocument/2006/relationships/ctrlProp" Target="../ctrlProps/ctrlProp462.xml"/><Relationship Id="rId16" Type="http://schemas.openxmlformats.org/officeDocument/2006/relationships/ctrlProp" Target="../ctrlProps/ctrlProp324.xml"/><Relationship Id="rId37" Type="http://schemas.openxmlformats.org/officeDocument/2006/relationships/ctrlProp" Target="../ctrlProps/ctrlProp345.xml"/><Relationship Id="rId58" Type="http://schemas.openxmlformats.org/officeDocument/2006/relationships/ctrlProp" Target="../ctrlProps/ctrlProp366.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44" Type="http://schemas.openxmlformats.org/officeDocument/2006/relationships/ctrlProp" Target="../ctrlProps/ctrlProp452.xml"/><Relationship Id="rId90" Type="http://schemas.openxmlformats.org/officeDocument/2006/relationships/ctrlProp" Target="../ctrlProps/ctrlProp398.xml"/><Relationship Id="rId27" Type="http://schemas.openxmlformats.org/officeDocument/2006/relationships/ctrlProp" Target="../ctrlProps/ctrlProp335.xml"/><Relationship Id="rId48" Type="http://schemas.openxmlformats.org/officeDocument/2006/relationships/ctrlProp" Target="../ctrlProps/ctrlProp356.xml"/><Relationship Id="rId69" Type="http://schemas.openxmlformats.org/officeDocument/2006/relationships/ctrlProp" Target="../ctrlProps/ctrlProp377.xml"/><Relationship Id="rId113" Type="http://schemas.openxmlformats.org/officeDocument/2006/relationships/ctrlProp" Target="../ctrlProps/ctrlProp421.xml"/><Relationship Id="rId134" Type="http://schemas.openxmlformats.org/officeDocument/2006/relationships/ctrlProp" Target="../ctrlProps/ctrlProp44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3"/>
  <sheetViews>
    <sheetView showGridLines="0" tabSelected="1" view="pageBreakPreview" topLeftCell="A142" zoomScale="110" zoomScaleNormal="130" zoomScaleSheetLayoutView="110" zoomScalePageLayoutView="145" workbookViewId="0">
      <selection activeCell="AI153" sqref="AI153"/>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6.125" style="92" hidden="1" customWidth="1"/>
    <col min="48" max="16384" width="2.625" style="91"/>
  </cols>
  <sheetData>
    <row r="1" spans="1:47" ht="30" customHeight="1" x14ac:dyDescent="0.4">
      <c r="A1" s="414" t="s">
        <v>0</v>
      </c>
      <c r="B1" s="415"/>
      <c r="C1" s="415"/>
      <c r="D1" s="415"/>
      <c r="E1" s="415"/>
      <c r="F1" s="415"/>
      <c r="G1" s="415"/>
      <c r="H1" s="415"/>
      <c r="I1" s="415"/>
      <c r="J1" s="415"/>
      <c r="K1" s="415"/>
      <c r="L1" s="415"/>
      <c r="M1" s="415"/>
      <c r="N1" s="415"/>
      <c r="O1" s="415"/>
      <c r="P1" s="415"/>
      <c r="Q1" s="415"/>
      <c r="R1" s="415"/>
      <c r="S1" s="415"/>
      <c r="T1" s="415"/>
      <c r="U1" s="415"/>
      <c r="V1" s="415"/>
      <c r="W1" s="416"/>
      <c r="X1" s="417" t="s">
        <v>1</v>
      </c>
      <c r="Y1" s="418"/>
      <c r="Z1" s="418"/>
      <c r="AA1" s="418"/>
      <c r="AB1" s="418"/>
      <c r="AC1" s="419"/>
      <c r="AD1" s="419"/>
      <c r="AE1" s="420"/>
      <c r="AF1" s="91" t="s">
        <v>376</v>
      </c>
    </row>
    <row r="2" spans="1:47" ht="36" customHeight="1" x14ac:dyDescent="0.4">
      <c r="A2" s="421" t="s">
        <v>2</v>
      </c>
      <c r="B2" s="422"/>
      <c r="C2" s="422"/>
      <c r="D2" s="422"/>
      <c r="E2" s="422"/>
      <c r="F2" s="423"/>
      <c r="G2" s="424"/>
      <c r="H2" s="424"/>
      <c r="I2" s="424"/>
      <c r="J2" s="424"/>
      <c r="K2" s="424"/>
      <c r="L2" s="424"/>
      <c r="M2" s="424"/>
      <c r="N2" s="424"/>
      <c r="O2" s="424"/>
      <c r="P2" s="421" t="s">
        <v>3</v>
      </c>
      <c r="Q2" s="421"/>
      <c r="R2" s="421"/>
      <c r="S2" s="421"/>
      <c r="T2" s="421"/>
      <c r="U2" s="421"/>
      <c r="V2" s="425" t="s">
        <v>4</v>
      </c>
      <c r="W2" s="426"/>
      <c r="X2" s="426"/>
      <c r="Y2" s="426"/>
      <c r="Z2" s="426"/>
      <c r="AA2" s="426"/>
      <c r="AB2" s="426"/>
      <c r="AC2" s="426"/>
      <c r="AD2" s="426"/>
      <c r="AE2" s="427"/>
    </row>
    <row r="3" spans="1:47" ht="21" customHeight="1" x14ac:dyDescent="0.4">
      <c r="A3" s="408" t="s">
        <v>5</v>
      </c>
      <c r="B3" s="408"/>
      <c r="C3" s="408"/>
      <c r="D3" s="408"/>
      <c r="E3" s="408"/>
      <c r="F3" s="409"/>
      <c r="G3" s="410"/>
      <c r="H3" s="410"/>
      <c r="I3" s="410"/>
      <c r="J3" s="410"/>
      <c r="K3" s="410"/>
      <c r="L3" s="410"/>
      <c r="M3" s="410"/>
      <c r="N3" s="410"/>
      <c r="O3" s="410"/>
      <c r="P3" s="299"/>
      <c r="Q3" s="299"/>
      <c r="R3" s="299"/>
      <c r="S3" s="299"/>
      <c r="T3" s="299"/>
      <c r="U3" s="299"/>
      <c r="V3" s="299"/>
      <c r="W3" s="299"/>
      <c r="X3" s="299"/>
      <c r="Y3" s="299"/>
      <c r="Z3" s="299"/>
      <c r="AA3" s="299"/>
      <c r="AB3" s="299"/>
      <c r="AC3" s="299"/>
      <c r="AD3" s="299"/>
      <c r="AE3" s="300"/>
    </row>
    <row r="4" spans="1:47" ht="8.4499999999999993" customHeight="1" x14ac:dyDescent="0.4">
      <c r="A4" s="392" t="s">
        <v>6</v>
      </c>
      <c r="B4" s="393"/>
      <c r="C4" s="393"/>
      <c r="D4" s="393"/>
      <c r="E4" s="394"/>
      <c r="F4" s="431"/>
      <c r="G4" s="432"/>
      <c r="H4" s="432"/>
      <c r="I4" s="432"/>
      <c r="J4" s="432"/>
      <c r="K4" s="432"/>
      <c r="L4" s="432"/>
      <c r="M4" s="432"/>
      <c r="N4" s="432"/>
      <c r="O4" s="433"/>
      <c r="P4" s="392" t="s">
        <v>7</v>
      </c>
      <c r="Q4" s="393"/>
      <c r="R4" s="393"/>
      <c r="S4" s="393"/>
      <c r="T4" s="393"/>
      <c r="U4" s="394"/>
      <c r="V4" s="93"/>
      <c r="W4" s="94"/>
      <c r="X4" s="94"/>
      <c r="Y4" s="94"/>
      <c r="Z4" s="94"/>
      <c r="AA4" s="94"/>
      <c r="AB4" s="94"/>
      <c r="AC4" s="94"/>
      <c r="AD4" s="94"/>
      <c r="AE4" s="95"/>
      <c r="AG4" s="96"/>
      <c r="AH4" s="443" t="s">
        <v>8</v>
      </c>
      <c r="AI4" s="443"/>
      <c r="AJ4" s="443"/>
      <c r="AK4" s="443"/>
      <c r="AL4" s="443"/>
      <c r="AM4" s="443"/>
      <c r="AN4" s="443"/>
      <c r="AO4" s="443"/>
      <c r="AP4" s="443"/>
      <c r="AQ4" s="443"/>
      <c r="AR4" s="443"/>
      <c r="AS4" s="443"/>
      <c r="AT4" s="443"/>
    </row>
    <row r="5" spans="1:47" ht="8.4499999999999993" customHeight="1" x14ac:dyDescent="0.4">
      <c r="A5" s="395"/>
      <c r="B5" s="396"/>
      <c r="C5" s="396"/>
      <c r="D5" s="396"/>
      <c r="E5" s="397"/>
      <c r="F5" s="434"/>
      <c r="G5" s="435"/>
      <c r="H5" s="435"/>
      <c r="I5" s="435"/>
      <c r="J5" s="435"/>
      <c r="K5" s="435"/>
      <c r="L5" s="435"/>
      <c r="M5" s="435"/>
      <c r="N5" s="435"/>
      <c r="O5" s="436"/>
      <c r="P5" s="395"/>
      <c r="Q5" s="396"/>
      <c r="R5" s="396"/>
      <c r="S5" s="396"/>
      <c r="T5" s="396"/>
      <c r="U5" s="397"/>
      <c r="V5" s="98"/>
      <c r="W5" s="428"/>
      <c r="X5" s="428"/>
      <c r="Y5" s="428"/>
      <c r="Z5" s="430" t="s">
        <v>9</v>
      </c>
      <c r="AA5" s="428"/>
      <c r="AB5" s="430" t="s">
        <v>10</v>
      </c>
      <c r="AC5" s="428"/>
      <c r="AD5" s="430" t="s">
        <v>11</v>
      </c>
      <c r="AE5" s="99"/>
      <c r="AH5" s="444"/>
      <c r="AI5" s="444"/>
      <c r="AJ5" s="444"/>
      <c r="AK5" s="444"/>
      <c r="AL5" s="444"/>
      <c r="AM5" s="444"/>
      <c r="AN5" s="444"/>
      <c r="AO5" s="444"/>
      <c r="AP5" s="444"/>
      <c r="AQ5" s="444"/>
      <c r="AR5" s="444"/>
      <c r="AS5" s="444"/>
      <c r="AT5" s="444"/>
    </row>
    <row r="6" spans="1:47" ht="8.4499999999999993" customHeight="1" x14ac:dyDescent="0.4">
      <c r="A6" s="395" t="s">
        <v>12</v>
      </c>
      <c r="B6" s="396"/>
      <c r="C6" s="396"/>
      <c r="D6" s="396"/>
      <c r="E6" s="397"/>
      <c r="F6" s="437"/>
      <c r="G6" s="438"/>
      <c r="H6" s="438"/>
      <c r="I6" s="438"/>
      <c r="J6" s="438"/>
      <c r="K6" s="438"/>
      <c r="L6" s="438"/>
      <c r="M6" s="438"/>
      <c r="N6" s="438"/>
      <c r="O6" s="439"/>
      <c r="P6" s="395"/>
      <c r="Q6" s="396"/>
      <c r="R6" s="396"/>
      <c r="S6" s="396"/>
      <c r="T6" s="396"/>
      <c r="U6" s="397"/>
      <c r="V6" s="98"/>
      <c r="W6" s="429"/>
      <c r="X6" s="429"/>
      <c r="Y6" s="429"/>
      <c r="Z6" s="430"/>
      <c r="AA6" s="429"/>
      <c r="AB6" s="430"/>
      <c r="AC6" s="429"/>
      <c r="AD6" s="430"/>
      <c r="AE6" s="99"/>
      <c r="AH6" s="445"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45"/>
      <c r="AJ6" s="445"/>
      <c r="AK6" s="445"/>
      <c r="AL6" s="445"/>
      <c r="AM6" s="445"/>
      <c r="AN6" s="445"/>
      <c r="AO6" s="445"/>
      <c r="AP6" s="445"/>
      <c r="AQ6" s="445"/>
      <c r="AR6" s="445"/>
      <c r="AS6" s="445"/>
      <c r="AT6" s="445"/>
      <c r="AU6" s="102" t="str">
        <f>SUBSTITUTE(SUBSTITUTE(W5," ",""),"　","")&amp;"年"&amp;AA5&amp;"月"&amp;AC5&amp;"日"</f>
        <v>年月日</v>
      </c>
    </row>
    <row r="7" spans="1:47" ht="8.4499999999999993" customHeight="1" x14ac:dyDescent="0.4">
      <c r="A7" s="411"/>
      <c r="B7" s="412"/>
      <c r="C7" s="412"/>
      <c r="D7" s="412"/>
      <c r="E7" s="413"/>
      <c r="F7" s="440"/>
      <c r="G7" s="441"/>
      <c r="H7" s="441"/>
      <c r="I7" s="441"/>
      <c r="J7" s="441"/>
      <c r="K7" s="441"/>
      <c r="L7" s="441"/>
      <c r="M7" s="441"/>
      <c r="N7" s="441"/>
      <c r="O7" s="442"/>
      <c r="P7" s="411"/>
      <c r="Q7" s="412"/>
      <c r="R7" s="412"/>
      <c r="S7" s="412"/>
      <c r="T7" s="412"/>
      <c r="U7" s="413"/>
      <c r="V7" s="103"/>
      <c r="W7" s="103"/>
      <c r="X7" s="103"/>
      <c r="Y7" s="103"/>
      <c r="Z7" s="103"/>
      <c r="AA7" s="103"/>
      <c r="AB7" s="103"/>
      <c r="AC7" s="103"/>
      <c r="AD7" s="103"/>
      <c r="AE7" s="104"/>
      <c r="AH7" s="445"/>
      <c r="AI7" s="445"/>
      <c r="AJ7" s="445"/>
      <c r="AK7" s="445"/>
      <c r="AL7" s="445"/>
      <c r="AM7" s="445"/>
      <c r="AN7" s="445"/>
      <c r="AO7" s="445"/>
      <c r="AP7" s="445"/>
      <c r="AQ7" s="445"/>
      <c r="AR7" s="445"/>
      <c r="AS7" s="445"/>
      <c r="AT7" s="445"/>
      <c r="AU7" s="102" t="str">
        <f>SUBSTITUTE(SUBSTITUTE(W5," ",""),"　","")&amp;"/"&amp;AA5&amp;"/"&amp;AC5</f>
        <v>//</v>
      </c>
    </row>
    <row r="8" spans="1:47" ht="21" customHeight="1" x14ac:dyDescent="0.4">
      <c r="A8" s="446" t="s">
        <v>13</v>
      </c>
      <c r="B8" s="447"/>
      <c r="C8" s="447"/>
      <c r="D8" s="447"/>
      <c r="E8" s="448"/>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449"/>
      <c r="B9" s="450"/>
      <c r="C9" s="450"/>
      <c r="D9" s="450"/>
      <c r="E9" s="451"/>
      <c r="F9" s="460" t="s">
        <v>17</v>
      </c>
      <c r="G9" s="461"/>
      <c r="H9" s="461"/>
      <c r="I9" s="461"/>
      <c r="J9" s="108" t="s">
        <v>18</v>
      </c>
      <c r="K9" s="452"/>
      <c r="L9" s="452"/>
      <c r="M9" s="452"/>
      <c r="N9" s="452"/>
      <c r="O9" s="452"/>
      <c r="P9" s="452"/>
      <c r="Q9" s="452"/>
      <c r="R9" s="452"/>
      <c r="S9" s="452"/>
      <c r="T9" s="452"/>
      <c r="U9" s="452"/>
      <c r="V9" s="452"/>
      <c r="W9" s="452"/>
      <c r="X9" s="452"/>
      <c r="Y9" s="452"/>
      <c r="Z9" s="452"/>
      <c r="AA9" s="452"/>
      <c r="AB9" s="452"/>
      <c r="AC9" s="452"/>
      <c r="AD9" s="452"/>
      <c r="AE9" s="109" t="s">
        <v>19</v>
      </c>
    </row>
    <row r="10" spans="1:47" ht="10.15" customHeight="1" x14ac:dyDescent="0.4">
      <c r="A10" s="110"/>
      <c r="B10" s="110"/>
      <c r="C10" s="110"/>
      <c r="D10" s="110"/>
      <c r="E10" s="110"/>
      <c r="F10" s="111"/>
      <c r="G10" s="111"/>
      <c r="H10" s="111"/>
      <c r="I10" s="111"/>
      <c r="J10" s="111"/>
      <c r="K10" s="111"/>
      <c r="L10" s="111"/>
      <c r="M10" s="111"/>
      <c r="N10" s="111"/>
      <c r="O10" s="111"/>
      <c r="P10" s="110"/>
      <c r="Q10" s="110"/>
      <c r="R10" s="110"/>
      <c r="S10" s="110"/>
      <c r="T10" s="110"/>
      <c r="U10" s="110"/>
      <c r="V10" s="111"/>
      <c r="W10" s="111"/>
      <c r="X10" s="111"/>
      <c r="Y10" s="111"/>
      <c r="Z10" s="111"/>
      <c r="AA10" s="111"/>
      <c r="AB10" s="111"/>
      <c r="AC10" s="111"/>
      <c r="AD10" s="111"/>
      <c r="AE10" s="111"/>
    </row>
    <row r="11" spans="1:47" ht="39.75" customHeight="1" x14ac:dyDescent="0.4">
      <c r="A11" s="453" t="s">
        <v>371</v>
      </c>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row>
    <row r="12" spans="1:47" ht="52.5" customHeight="1" x14ac:dyDescent="0.15">
      <c r="A12" s="471" t="s">
        <v>370</v>
      </c>
      <c r="B12" s="471"/>
      <c r="C12" s="471"/>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row>
    <row r="13" spans="1:47" ht="36" customHeight="1" x14ac:dyDescent="0.4">
      <c r="A13" s="475" t="s">
        <v>20</v>
      </c>
      <c r="B13" s="476"/>
      <c r="C13" s="476"/>
      <c r="D13" s="476"/>
      <c r="E13" s="476"/>
      <c r="F13" s="477" t="s">
        <v>21</v>
      </c>
      <c r="G13" s="477"/>
      <c r="H13" s="477"/>
      <c r="I13" s="477"/>
      <c r="J13" s="477"/>
      <c r="K13" s="463" t="s">
        <v>22</v>
      </c>
      <c r="L13" s="463"/>
      <c r="M13" s="463"/>
      <c r="N13" s="463"/>
      <c r="O13" s="463"/>
      <c r="P13" s="463"/>
      <c r="Q13" s="463"/>
      <c r="R13" s="463"/>
      <c r="S13" s="463"/>
      <c r="T13" s="463"/>
      <c r="U13" s="464"/>
      <c r="V13" s="465"/>
      <c r="W13" s="465"/>
      <c r="X13" s="465"/>
      <c r="Y13" s="465"/>
      <c r="Z13" s="465"/>
      <c r="AA13" s="465"/>
      <c r="AB13" s="465"/>
      <c r="AC13" s="465"/>
      <c r="AD13" s="465"/>
      <c r="AE13" s="466"/>
      <c r="AH13" s="194" t="str">
        <f>IF(情報取得シート!$D$19=1,IF(U13="","※指定成分等名を入力してください",""),"")</f>
        <v/>
      </c>
    </row>
    <row r="14" spans="1:47" ht="36" customHeight="1" x14ac:dyDescent="0.4">
      <c r="A14" s="476"/>
      <c r="B14" s="476"/>
      <c r="C14" s="476"/>
      <c r="D14" s="476"/>
      <c r="E14" s="476"/>
      <c r="F14" s="477"/>
      <c r="G14" s="477"/>
      <c r="H14" s="477"/>
      <c r="I14" s="477"/>
      <c r="J14" s="477"/>
      <c r="K14" s="463" t="s">
        <v>23</v>
      </c>
      <c r="L14" s="463"/>
      <c r="M14" s="463"/>
      <c r="N14" s="463"/>
      <c r="O14" s="463"/>
      <c r="P14" s="463"/>
      <c r="Q14" s="463"/>
      <c r="R14" s="463"/>
      <c r="S14" s="463"/>
      <c r="T14" s="463"/>
      <c r="U14" s="464"/>
      <c r="V14" s="465"/>
      <c r="W14" s="465"/>
      <c r="X14" s="465"/>
      <c r="Y14" s="465"/>
      <c r="Z14" s="465"/>
      <c r="AA14" s="465"/>
      <c r="AB14" s="465"/>
      <c r="AC14" s="465"/>
      <c r="AD14" s="465"/>
      <c r="AE14" s="466"/>
      <c r="AH14" s="194" t="str">
        <f>IF(情報取得シート!$D$19=1,IF(U14="","※指定成分等の1日摂取目安量を入力してください",""),"")</f>
        <v/>
      </c>
    </row>
    <row r="15" spans="1:47" ht="36" customHeight="1" x14ac:dyDescent="0.4">
      <c r="A15" s="476"/>
      <c r="B15" s="476"/>
      <c r="C15" s="476"/>
      <c r="D15" s="476"/>
      <c r="E15" s="476"/>
      <c r="F15" s="477"/>
      <c r="G15" s="477"/>
      <c r="H15" s="477"/>
      <c r="I15" s="477"/>
      <c r="J15" s="477"/>
      <c r="K15" s="467" t="s">
        <v>24</v>
      </c>
      <c r="L15" s="468"/>
      <c r="M15" s="468"/>
      <c r="N15" s="468"/>
      <c r="O15" s="468"/>
      <c r="P15" s="468"/>
      <c r="Q15" s="468"/>
      <c r="R15" s="468"/>
      <c r="S15" s="468"/>
      <c r="T15" s="469"/>
      <c r="U15" s="464"/>
      <c r="V15" s="465"/>
      <c r="W15" s="465"/>
      <c r="X15" s="465"/>
      <c r="Y15" s="465"/>
      <c r="Z15" s="465"/>
      <c r="AA15" s="465"/>
      <c r="AB15" s="465"/>
      <c r="AC15" s="465"/>
      <c r="AD15" s="465"/>
      <c r="AE15" s="466"/>
      <c r="AH15" s="194" t="str">
        <f>IF(情報取得シート!$D$19=1,IF(U15="","※管理成分の1日摂取目安量を入力してください",""),"")</f>
        <v/>
      </c>
    </row>
    <row r="16" spans="1:47" ht="24" customHeight="1" x14ac:dyDescent="0.4">
      <c r="A16" s="476"/>
      <c r="B16" s="476"/>
      <c r="C16" s="476"/>
      <c r="D16" s="476"/>
      <c r="E16" s="476"/>
      <c r="F16" s="454" t="s">
        <v>372</v>
      </c>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row>
    <row r="17" spans="1:46" ht="24" customHeight="1" x14ac:dyDescent="0.4">
      <c r="A17" s="476"/>
      <c r="B17" s="476"/>
      <c r="C17" s="476"/>
      <c r="D17" s="476"/>
      <c r="E17" s="476"/>
      <c r="F17" s="455" t="s">
        <v>25</v>
      </c>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row>
    <row r="18" spans="1:46" ht="22.9" customHeight="1" x14ac:dyDescent="0.4">
      <c r="A18" s="491" t="s">
        <v>26</v>
      </c>
      <c r="B18" s="491"/>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row>
    <row r="19" spans="1:46" ht="19.899999999999999" customHeight="1" x14ac:dyDescent="0.4">
      <c r="A19" s="274" t="s">
        <v>27</v>
      </c>
      <c r="B19" s="275"/>
      <c r="C19" s="275"/>
      <c r="D19" s="275"/>
      <c r="E19" s="276"/>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0"/>
      <c r="B20" s="271"/>
      <c r="C20" s="271"/>
      <c r="D20" s="271"/>
      <c r="E20" s="272"/>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0"/>
      <c r="B21" s="271"/>
      <c r="C21" s="271"/>
      <c r="D21" s="271"/>
      <c r="E21" s="272"/>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0"/>
      <c r="B22" s="271"/>
      <c r="C22" s="271"/>
      <c r="D22" s="271"/>
      <c r="E22" s="272"/>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0"/>
      <c r="B23" s="271"/>
      <c r="C23" s="271"/>
      <c r="D23" s="271"/>
      <c r="E23" s="272"/>
      <c r="F23" s="94"/>
      <c r="G23" s="493" t="s">
        <v>43</v>
      </c>
      <c r="H23" s="493"/>
      <c r="I23" s="493"/>
      <c r="J23" s="493"/>
      <c r="K23" s="493"/>
      <c r="L23" s="493"/>
      <c r="M23" s="493"/>
      <c r="N23" s="493"/>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0"/>
      <c r="B24" s="271"/>
      <c r="C24" s="271"/>
      <c r="D24" s="271"/>
      <c r="E24" s="272"/>
      <c r="F24" s="94"/>
      <c r="G24" s="124"/>
      <c r="I24" s="492" t="s">
        <v>48</v>
      </c>
      <c r="J24" s="492"/>
      <c r="K24" s="492"/>
      <c r="L24" s="492"/>
      <c r="M24" s="492"/>
      <c r="N24" s="492"/>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0"/>
      <c r="B25" s="271"/>
      <c r="C25" s="271"/>
      <c r="D25" s="271"/>
      <c r="E25" s="272"/>
      <c r="F25" s="94"/>
      <c r="G25" s="124"/>
      <c r="I25" s="489" t="s">
        <v>45</v>
      </c>
      <c r="J25" s="490"/>
      <c r="K25" s="490"/>
      <c r="L25" s="490"/>
      <c r="M25" s="490"/>
      <c r="N25" s="490"/>
      <c r="O25" s="490"/>
      <c r="P25" s="490"/>
      <c r="Q25" s="490"/>
      <c r="R25" s="490"/>
      <c r="S25" s="490"/>
      <c r="T25" s="490"/>
      <c r="U25" s="490"/>
      <c r="V25" s="490"/>
      <c r="W25" s="490"/>
      <c r="X25" s="490"/>
      <c r="Y25" s="490"/>
      <c r="Z25" s="490"/>
      <c r="AA25" s="490"/>
      <c r="AB25" s="490"/>
      <c r="AC25" s="490"/>
      <c r="AD25" s="490"/>
      <c r="AE25" s="125"/>
      <c r="AH25" s="100" t="s">
        <v>46</v>
      </c>
      <c r="AI25" s="100"/>
      <c r="AJ25" s="100"/>
      <c r="AK25" s="100"/>
      <c r="AL25" s="100"/>
      <c r="AM25" s="100"/>
      <c r="AN25" s="100"/>
      <c r="AO25" s="100"/>
      <c r="AP25" s="100"/>
      <c r="AQ25" s="100"/>
      <c r="AR25" s="100"/>
      <c r="AS25" s="100"/>
      <c r="AT25" s="100"/>
    </row>
    <row r="26" spans="1:46" ht="24.6" customHeight="1" x14ac:dyDescent="0.4">
      <c r="A26" s="270"/>
      <c r="B26" s="271"/>
      <c r="C26" s="271"/>
      <c r="D26" s="271"/>
      <c r="E26" s="272"/>
      <c r="F26" s="128"/>
      <c r="G26" s="129"/>
      <c r="I26" s="490"/>
      <c r="J26" s="490"/>
      <c r="K26" s="490"/>
      <c r="L26" s="490"/>
      <c r="M26" s="490"/>
      <c r="N26" s="490"/>
      <c r="O26" s="490"/>
      <c r="P26" s="490"/>
      <c r="Q26" s="490"/>
      <c r="R26" s="490"/>
      <c r="S26" s="490"/>
      <c r="T26" s="490"/>
      <c r="U26" s="490"/>
      <c r="V26" s="490"/>
      <c r="W26" s="490"/>
      <c r="X26" s="490"/>
      <c r="Y26" s="490"/>
      <c r="Z26" s="490"/>
      <c r="AA26" s="490"/>
      <c r="AB26" s="490"/>
      <c r="AC26" s="490"/>
      <c r="AD26" s="490"/>
      <c r="AE26" s="130"/>
      <c r="AH26" s="288"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88"/>
      <c r="AJ26" s="288"/>
      <c r="AK26" s="288"/>
      <c r="AL26" s="288"/>
      <c r="AM26" s="288"/>
      <c r="AN26" s="288"/>
      <c r="AO26" s="288"/>
      <c r="AP26" s="288"/>
      <c r="AQ26" s="288"/>
      <c r="AR26" s="288"/>
      <c r="AS26" s="288"/>
      <c r="AT26" s="288"/>
    </row>
    <row r="27" spans="1:46" ht="24.6" customHeight="1" x14ac:dyDescent="0.4">
      <c r="A27" s="270"/>
      <c r="B27" s="271"/>
      <c r="C27" s="271"/>
      <c r="D27" s="271"/>
      <c r="E27" s="272"/>
      <c r="F27" s="128"/>
      <c r="G27" s="129"/>
      <c r="I27" s="490"/>
      <c r="J27" s="490"/>
      <c r="K27" s="490"/>
      <c r="L27" s="490"/>
      <c r="M27" s="490"/>
      <c r="N27" s="490"/>
      <c r="O27" s="490"/>
      <c r="P27" s="490"/>
      <c r="Q27" s="490"/>
      <c r="R27" s="490"/>
      <c r="S27" s="490"/>
      <c r="T27" s="490"/>
      <c r="U27" s="490"/>
      <c r="V27" s="490"/>
      <c r="W27" s="490"/>
      <c r="X27" s="490"/>
      <c r="Y27" s="490"/>
      <c r="Z27" s="490"/>
      <c r="AA27" s="490"/>
      <c r="AB27" s="490"/>
      <c r="AC27" s="490"/>
      <c r="AD27" s="490"/>
      <c r="AE27" s="130"/>
    </row>
    <row r="28" spans="1:46" ht="21.6" customHeight="1" x14ac:dyDescent="0.4">
      <c r="A28" s="270"/>
      <c r="B28" s="271"/>
      <c r="C28" s="271"/>
      <c r="D28" s="271"/>
      <c r="E28" s="272"/>
      <c r="F28" s="131"/>
      <c r="G28" s="470" t="s">
        <v>47</v>
      </c>
      <c r="H28" s="470"/>
      <c r="I28" s="470"/>
      <c r="J28" s="470"/>
      <c r="K28" s="470"/>
      <c r="L28" s="470"/>
      <c r="M28" s="470"/>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92" t="s">
        <v>44</v>
      </c>
      <c r="J29" s="492"/>
      <c r="K29" s="492"/>
      <c r="L29" s="492"/>
      <c r="M29" s="492"/>
      <c r="N29" s="492"/>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472" t="s">
        <v>49</v>
      </c>
      <c r="J30" s="473"/>
      <c r="K30" s="473"/>
      <c r="L30" s="473"/>
      <c r="M30" s="473"/>
      <c r="N30" s="473"/>
      <c r="O30" s="473"/>
      <c r="P30" s="473"/>
      <c r="Q30" s="473"/>
      <c r="R30" s="473"/>
      <c r="S30" s="473"/>
      <c r="T30" s="473"/>
      <c r="U30" s="473"/>
      <c r="V30" s="473"/>
      <c r="W30" s="473"/>
      <c r="X30" s="473"/>
      <c r="Y30" s="473"/>
      <c r="Z30" s="473"/>
      <c r="AA30" s="473"/>
      <c r="AB30" s="473"/>
      <c r="AC30" s="473"/>
      <c r="AD30" s="473"/>
      <c r="AE30" s="125"/>
      <c r="AH30" s="126"/>
      <c r="AI30" s="126"/>
      <c r="AJ30" s="126"/>
      <c r="AK30" s="126"/>
      <c r="AL30" s="126"/>
      <c r="AM30" s="126"/>
      <c r="AN30" s="126"/>
      <c r="AO30" s="126"/>
      <c r="AP30" s="126"/>
      <c r="AQ30" s="126"/>
      <c r="AR30" s="126"/>
      <c r="AS30" s="126"/>
      <c r="AT30" s="126"/>
    </row>
    <row r="31" spans="1:46" ht="24.6" customHeight="1" x14ac:dyDescent="0.4">
      <c r="A31" s="117"/>
      <c r="B31" s="118"/>
      <c r="C31" s="118"/>
      <c r="D31" s="118"/>
      <c r="E31" s="119"/>
      <c r="F31" s="94"/>
      <c r="G31" s="94"/>
      <c r="H31" s="94"/>
      <c r="I31" s="473"/>
      <c r="J31" s="473"/>
      <c r="K31" s="473"/>
      <c r="L31" s="473"/>
      <c r="M31" s="473"/>
      <c r="N31" s="473"/>
      <c r="O31" s="473"/>
      <c r="P31" s="473"/>
      <c r="Q31" s="473"/>
      <c r="R31" s="473"/>
      <c r="S31" s="473"/>
      <c r="T31" s="473"/>
      <c r="U31" s="473"/>
      <c r="V31" s="473"/>
      <c r="W31" s="473"/>
      <c r="X31" s="473"/>
      <c r="Y31" s="473"/>
      <c r="Z31" s="473"/>
      <c r="AA31" s="473"/>
      <c r="AB31" s="473"/>
      <c r="AC31" s="473"/>
      <c r="AD31" s="473"/>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473"/>
      <c r="J32" s="473"/>
      <c r="K32" s="473"/>
      <c r="L32" s="473"/>
      <c r="M32" s="473"/>
      <c r="N32" s="473"/>
      <c r="O32" s="473"/>
      <c r="P32" s="473"/>
      <c r="Q32" s="473"/>
      <c r="R32" s="473"/>
      <c r="S32" s="473"/>
      <c r="T32" s="473"/>
      <c r="U32" s="473"/>
      <c r="V32" s="473"/>
      <c r="W32" s="473"/>
      <c r="X32" s="473"/>
      <c r="Y32" s="473"/>
      <c r="Z32" s="473"/>
      <c r="AA32" s="473"/>
      <c r="AB32" s="473"/>
      <c r="AC32" s="473"/>
      <c r="AD32" s="473"/>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4" t="s">
        <v>50</v>
      </c>
      <c r="B34" s="275"/>
      <c r="C34" s="275"/>
      <c r="D34" s="275"/>
      <c r="E34" s="276"/>
      <c r="F34" s="134"/>
      <c r="G34" s="273"/>
      <c r="H34" s="273"/>
      <c r="I34" s="273"/>
      <c r="J34" s="136" t="s">
        <v>9</v>
      </c>
      <c r="K34" s="184"/>
      <c r="L34" s="136" t="s">
        <v>10</v>
      </c>
      <c r="M34" s="184"/>
      <c r="N34" s="136" t="s">
        <v>51</v>
      </c>
      <c r="O34" s="136"/>
      <c r="P34" s="136"/>
      <c r="Q34" s="136" t="s">
        <v>52</v>
      </c>
      <c r="R34" s="136"/>
      <c r="S34" s="136"/>
      <c r="T34" s="459" t="s">
        <v>53</v>
      </c>
      <c r="U34" s="459"/>
      <c r="V34" s="273"/>
      <c r="W34" s="273"/>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7"/>
      <c r="B35" s="278"/>
      <c r="C35" s="278"/>
      <c r="D35" s="278"/>
      <c r="E35" s="279"/>
      <c r="F35" s="140"/>
      <c r="G35" s="456" t="s">
        <v>55</v>
      </c>
      <c r="H35" s="456"/>
      <c r="I35" s="456"/>
      <c r="J35" s="462"/>
      <c r="K35" s="462"/>
      <c r="L35" s="462"/>
      <c r="M35" s="462"/>
      <c r="N35" s="462"/>
      <c r="O35" s="462"/>
      <c r="P35" s="462"/>
      <c r="Q35" s="462"/>
      <c r="R35" s="462"/>
      <c r="S35" s="462"/>
      <c r="T35" s="462"/>
      <c r="U35" s="462"/>
      <c r="V35" s="462"/>
      <c r="W35" s="462"/>
      <c r="X35" s="462"/>
      <c r="Y35" s="462"/>
      <c r="Z35" s="462"/>
      <c r="AA35" s="141" t="s">
        <v>19</v>
      </c>
      <c r="AB35" s="142"/>
      <c r="AC35" s="457" t="s">
        <v>56</v>
      </c>
      <c r="AD35" s="457"/>
      <c r="AE35" s="458"/>
      <c r="AG35" s="94"/>
      <c r="AH35" s="287"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87"/>
      <c r="AJ35" s="287"/>
      <c r="AK35" s="287"/>
      <c r="AL35" s="287"/>
      <c r="AM35" s="287"/>
      <c r="AN35" s="287"/>
      <c r="AO35" s="287"/>
      <c r="AP35" s="287"/>
      <c r="AQ35" s="287"/>
      <c r="AR35" s="287"/>
      <c r="AS35" s="287"/>
      <c r="AT35" s="287"/>
      <c r="AU35" s="102" t="str">
        <f>SUBSTITUTE(SUBSTITUTE(G34," ",""),"　","")&amp;"年"&amp;K34&amp;"月"&amp;M34&amp;"日"</f>
        <v>年月日</v>
      </c>
      <c r="AV35" s="94"/>
    </row>
    <row r="36" spans="1:48" ht="4.1500000000000004" customHeight="1" x14ac:dyDescent="0.4">
      <c r="AH36" s="445"/>
      <c r="AI36" s="445"/>
      <c r="AJ36" s="445"/>
      <c r="AK36" s="445"/>
      <c r="AL36" s="445"/>
      <c r="AM36" s="445"/>
      <c r="AN36" s="445"/>
      <c r="AO36" s="445"/>
      <c r="AP36" s="445"/>
      <c r="AQ36" s="445"/>
      <c r="AR36" s="445"/>
      <c r="AS36" s="445"/>
      <c r="AT36" s="445"/>
      <c r="AU36" s="102" t="str">
        <f>SUBSTITUTE(SUBSTITUTE(G34," ",""),"　","")&amp;"/"&amp;K34&amp;"/"&amp;M34</f>
        <v>//</v>
      </c>
    </row>
    <row r="37" spans="1:48" ht="27" customHeight="1" x14ac:dyDescent="0.4">
      <c r="A37" s="474" t="s">
        <v>57</v>
      </c>
      <c r="B37" s="474"/>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row>
    <row r="38" spans="1:48" ht="34.15" customHeight="1" x14ac:dyDescent="0.4">
      <c r="A38" s="274" t="s">
        <v>58</v>
      </c>
      <c r="B38" s="275"/>
      <c r="C38" s="275"/>
      <c r="D38" s="275"/>
      <c r="E38" s="276"/>
      <c r="F38" s="505"/>
      <c r="G38" s="506"/>
      <c r="H38" s="506"/>
      <c r="I38" s="506"/>
      <c r="J38" s="506"/>
      <c r="K38" s="506"/>
      <c r="L38" s="506"/>
      <c r="M38" s="506"/>
      <c r="N38" s="506"/>
      <c r="O38" s="506"/>
      <c r="P38" s="506"/>
      <c r="Q38" s="506"/>
      <c r="R38" s="506"/>
      <c r="S38" s="506"/>
      <c r="T38" s="506"/>
      <c r="U38" s="506"/>
      <c r="V38" s="506"/>
      <c r="W38" s="506"/>
      <c r="X38" s="506"/>
      <c r="Y38" s="506"/>
      <c r="Z38" s="506"/>
      <c r="AA38" s="143"/>
      <c r="AB38" s="221" t="s">
        <v>59</v>
      </c>
      <c r="AC38" s="221"/>
      <c r="AD38" s="221"/>
      <c r="AE38" s="222"/>
      <c r="AH38" s="194" t="str">
        <f>IF(情報取得シート!$D$58=FALSE,IF(F38="","※製品名を入力してください",""),"")</f>
        <v>※製品名を入力してください</v>
      </c>
    </row>
    <row r="39" spans="1:48" ht="22.9" customHeight="1" x14ac:dyDescent="0.4">
      <c r="A39" s="274" t="s">
        <v>60</v>
      </c>
      <c r="B39" s="275"/>
      <c r="C39" s="275"/>
      <c r="D39" s="275"/>
      <c r="E39" s="276"/>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7"/>
      <c r="B40" s="278"/>
      <c r="C40" s="278"/>
      <c r="D40" s="278"/>
      <c r="E40" s="279"/>
      <c r="F40" s="481" t="s">
        <v>65</v>
      </c>
      <c r="G40" s="482"/>
      <c r="H40" s="482"/>
      <c r="I40" s="482"/>
      <c r="J40" s="482"/>
      <c r="K40" s="386"/>
      <c r="L40" s="386"/>
      <c r="M40" s="386"/>
      <c r="N40" s="386"/>
      <c r="O40" s="386"/>
      <c r="P40" s="386"/>
      <c r="Q40" s="386"/>
      <c r="R40" s="386"/>
      <c r="S40" s="386"/>
      <c r="T40" s="386"/>
      <c r="U40" s="386"/>
      <c r="V40" s="386"/>
      <c r="W40" s="386"/>
      <c r="X40" s="386"/>
      <c r="Y40" s="386"/>
      <c r="Z40" s="386"/>
      <c r="AA40" s="386"/>
      <c r="AB40" s="386"/>
      <c r="AC40" s="386"/>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510" t="s">
        <v>67</v>
      </c>
      <c r="B41" s="511"/>
      <c r="C41" s="511"/>
      <c r="D41" s="511"/>
      <c r="E41" s="512"/>
      <c r="F41" s="148"/>
      <c r="G41" s="273"/>
      <c r="H41" s="273"/>
      <c r="I41" s="273"/>
      <c r="J41" s="136" t="s">
        <v>9</v>
      </c>
      <c r="K41" s="184"/>
      <c r="L41" s="136" t="s">
        <v>10</v>
      </c>
      <c r="M41" s="184"/>
      <c r="N41" s="136" t="s">
        <v>11</v>
      </c>
      <c r="O41" s="149"/>
      <c r="P41" s="150"/>
      <c r="Q41" s="383" t="s">
        <v>68</v>
      </c>
      <c r="R41" s="384"/>
      <c r="S41" s="384"/>
      <c r="T41" s="384"/>
      <c r="U41" s="385"/>
      <c r="V41" s="148"/>
      <c r="W41" s="273"/>
      <c r="X41" s="273"/>
      <c r="Y41" s="273"/>
      <c r="Z41" s="136" t="s">
        <v>9</v>
      </c>
      <c r="AA41" s="184"/>
      <c r="AB41" s="136" t="s">
        <v>10</v>
      </c>
      <c r="AC41" s="184"/>
      <c r="AD41" s="136" t="s">
        <v>11</v>
      </c>
      <c r="AE41" s="150"/>
      <c r="AH41" s="287"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87"/>
      <c r="AJ41" s="287"/>
      <c r="AK41" s="287"/>
      <c r="AL41" s="287"/>
      <c r="AM41" s="287"/>
      <c r="AN41" s="287"/>
      <c r="AO41" s="287"/>
      <c r="AP41" s="287"/>
      <c r="AQ41" s="287"/>
      <c r="AR41" s="287"/>
      <c r="AS41" s="287"/>
      <c r="AT41" s="287"/>
      <c r="AU41" s="102" t="str">
        <f>SUBSTITUTE(SUBSTITUTE(G41," ",""),"　","")&amp;"年"&amp;K41&amp;"月"&amp;M41&amp;"日"</f>
        <v>年月日</v>
      </c>
      <c r="AV41" s="94"/>
    </row>
    <row r="42" spans="1:48" ht="13.9" customHeight="1" x14ac:dyDescent="0.4">
      <c r="A42" s="513"/>
      <c r="B42" s="514"/>
      <c r="C42" s="514"/>
      <c r="D42" s="514"/>
      <c r="E42" s="515"/>
      <c r="F42" s="387" t="s">
        <v>69</v>
      </c>
      <c r="G42" s="388"/>
      <c r="H42" s="388"/>
      <c r="I42" s="391"/>
      <c r="J42" s="391"/>
      <c r="K42" s="391"/>
      <c r="L42" s="391"/>
      <c r="M42" s="391"/>
      <c r="N42" s="391"/>
      <c r="O42" s="391"/>
      <c r="P42" s="302" t="s">
        <v>19</v>
      </c>
      <c r="Q42" s="519"/>
      <c r="R42" s="520"/>
      <c r="S42" s="520"/>
      <c r="T42" s="520"/>
      <c r="U42" s="521"/>
      <c r="V42" s="387" t="s">
        <v>69</v>
      </c>
      <c r="W42" s="388"/>
      <c r="X42" s="388"/>
      <c r="Y42" s="391"/>
      <c r="Z42" s="391"/>
      <c r="AA42" s="391"/>
      <c r="AB42" s="391"/>
      <c r="AC42" s="391"/>
      <c r="AD42" s="391"/>
      <c r="AE42" s="302"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13"/>
      <c r="B43" s="514"/>
      <c r="C43" s="514"/>
      <c r="D43" s="514"/>
      <c r="E43" s="515"/>
      <c r="F43" s="387"/>
      <c r="G43" s="388"/>
      <c r="H43" s="388"/>
      <c r="I43" s="391"/>
      <c r="J43" s="391"/>
      <c r="K43" s="391"/>
      <c r="L43" s="391"/>
      <c r="M43" s="391"/>
      <c r="N43" s="391"/>
      <c r="O43" s="391"/>
      <c r="P43" s="302"/>
      <c r="Q43" s="519"/>
      <c r="R43" s="520"/>
      <c r="S43" s="520"/>
      <c r="T43" s="520"/>
      <c r="U43" s="521"/>
      <c r="V43" s="387"/>
      <c r="W43" s="388"/>
      <c r="X43" s="388"/>
      <c r="Y43" s="391"/>
      <c r="Z43" s="391"/>
      <c r="AA43" s="391"/>
      <c r="AB43" s="391"/>
      <c r="AC43" s="391"/>
      <c r="AD43" s="391"/>
      <c r="AE43" s="302"/>
      <c r="AH43" s="100" t="s">
        <v>70</v>
      </c>
      <c r="AI43" s="100"/>
      <c r="AJ43" s="100"/>
      <c r="AK43" s="100"/>
      <c r="AL43" s="100"/>
      <c r="AM43" s="100"/>
      <c r="AN43" s="100"/>
      <c r="AO43" s="100"/>
      <c r="AP43" s="100"/>
      <c r="AQ43" s="100"/>
      <c r="AR43" s="100"/>
      <c r="AS43" s="100"/>
      <c r="AT43" s="100"/>
      <c r="AV43" s="94"/>
    </row>
    <row r="44" spans="1:48" ht="19.149999999999999" customHeight="1" x14ac:dyDescent="0.4">
      <c r="A44" s="516"/>
      <c r="B44" s="517"/>
      <c r="C44" s="517"/>
      <c r="D44" s="517"/>
      <c r="E44" s="518"/>
      <c r="H44" s="114" t="s">
        <v>71</v>
      </c>
      <c r="N44" s="152"/>
      <c r="O44" s="152"/>
      <c r="P44" s="147"/>
      <c r="Q44" s="522"/>
      <c r="R44" s="523"/>
      <c r="S44" s="523"/>
      <c r="T44" s="523"/>
      <c r="U44" s="524"/>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4" t="s">
        <v>72</v>
      </c>
      <c r="B45" s="275"/>
      <c r="C45" s="275"/>
      <c r="D45" s="275"/>
      <c r="E45" s="276"/>
      <c r="F45" s="483"/>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5"/>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7"/>
      <c r="B46" s="278"/>
      <c r="C46" s="278"/>
      <c r="D46" s="278"/>
      <c r="E46" s="279"/>
      <c r="H46" s="114" t="s">
        <v>71</v>
      </c>
      <c r="J46" s="152" t="s">
        <v>73</v>
      </c>
      <c r="K46" s="152"/>
      <c r="L46" s="152"/>
      <c r="M46" s="407"/>
      <c r="N46" s="407"/>
      <c r="O46" s="407"/>
      <c r="P46" s="407"/>
      <c r="Q46" s="407"/>
      <c r="R46" s="407"/>
      <c r="S46" s="407"/>
      <c r="T46" s="407"/>
      <c r="U46" s="407"/>
      <c r="V46" s="407"/>
      <c r="W46" s="407"/>
      <c r="X46" s="407"/>
      <c r="Y46" s="407"/>
      <c r="Z46" s="407"/>
      <c r="AA46" s="407"/>
      <c r="AB46" s="407"/>
      <c r="AC46" s="407"/>
      <c r="AD46" s="407"/>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40" t="s">
        <v>74</v>
      </c>
      <c r="B47" s="241"/>
      <c r="C47" s="241"/>
      <c r="D47" s="241"/>
      <c r="E47" s="242"/>
      <c r="F47" s="405"/>
      <c r="G47" s="398"/>
      <c r="H47" s="398"/>
      <c r="I47" s="398"/>
      <c r="J47" s="398"/>
      <c r="K47" s="398"/>
      <c r="L47" s="398"/>
      <c r="M47" s="398"/>
      <c r="N47" s="398"/>
      <c r="O47" s="398"/>
      <c r="P47" s="398"/>
      <c r="Q47" s="398"/>
      <c r="R47" s="398"/>
      <c r="S47" s="398"/>
      <c r="T47" s="398"/>
      <c r="U47" s="398"/>
      <c r="V47" s="398"/>
      <c r="W47" s="398"/>
      <c r="X47" s="398"/>
      <c r="Y47" s="398"/>
      <c r="Z47" s="398"/>
      <c r="AA47" s="398"/>
      <c r="AB47" s="400" t="s">
        <v>56</v>
      </c>
      <c r="AC47" s="400"/>
      <c r="AD47" s="400"/>
      <c r="AE47" s="401"/>
    </row>
    <row r="48" spans="1:48" ht="45" customHeight="1" x14ac:dyDescent="0.25">
      <c r="A48" s="243"/>
      <c r="B48" s="244"/>
      <c r="C48" s="244"/>
      <c r="D48" s="244"/>
      <c r="E48" s="245"/>
      <c r="F48" s="406"/>
      <c r="G48" s="399"/>
      <c r="H48" s="399"/>
      <c r="I48" s="399"/>
      <c r="J48" s="399"/>
      <c r="K48" s="399"/>
      <c r="L48" s="399"/>
      <c r="M48" s="399"/>
      <c r="N48" s="399"/>
      <c r="O48" s="399"/>
      <c r="P48" s="399"/>
      <c r="Q48" s="399"/>
      <c r="R48" s="399"/>
      <c r="S48" s="399"/>
      <c r="T48" s="399"/>
      <c r="U48" s="399"/>
      <c r="V48" s="399"/>
      <c r="W48" s="399"/>
      <c r="X48" s="399"/>
      <c r="Y48" s="399"/>
      <c r="Z48" s="399"/>
      <c r="AA48" s="399"/>
      <c r="AB48" s="283"/>
      <c r="AC48" s="283"/>
      <c r="AD48" s="283"/>
      <c r="AE48" s="402"/>
      <c r="AH48" s="195" t="str">
        <f>IF(情報取得シート!$D$86=FALSE,IF(F47="","※原材料名・
含有量・配合量を入力してください",""),"")</f>
        <v>※原材料名・
含有量・配合量を入力してください</v>
      </c>
    </row>
    <row r="49" spans="1:34" ht="45" customHeight="1" x14ac:dyDescent="0.4">
      <c r="A49" s="243"/>
      <c r="B49" s="244"/>
      <c r="C49" s="244"/>
      <c r="D49" s="244"/>
      <c r="E49" s="245"/>
      <c r="F49" s="406"/>
      <c r="G49" s="399"/>
      <c r="H49" s="399"/>
      <c r="I49" s="399"/>
      <c r="J49" s="399"/>
      <c r="K49" s="399"/>
      <c r="L49" s="399"/>
      <c r="M49" s="399"/>
      <c r="N49" s="399"/>
      <c r="O49" s="399"/>
      <c r="P49" s="399"/>
      <c r="Q49" s="399"/>
      <c r="R49" s="399"/>
      <c r="S49" s="399"/>
      <c r="T49" s="399"/>
      <c r="U49" s="399"/>
      <c r="V49" s="399"/>
      <c r="W49" s="399"/>
      <c r="X49" s="399"/>
      <c r="Y49" s="399"/>
      <c r="Z49" s="399"/>
      <c r="AA49" s="399"/>
      <c r="AB49" s="283"/>
      <c r="AC49" s="283"/>
      <c r="AD49" s="283"/>
      <c r="AE49" s="402"/>
    </row>
    <row r="50" spans="1:34" ht="45" customHeight="1" x14ac:dyDescent="0.4">
      <c r="A50" s="243"/>
      <c r="B50" s="244"/>
      <c r="C50" s="244"/>
      <c r="D50" s="244"/>
      <c r="E50" s="245"/>
      <c r="F50" s="406"/>
      <c r="G50" s="399"/>
      <c r="H50" s="399"/>
      <c r="I50" s="399"/>
      <c r="J50" s="399"/>
      <c r="K50" s="399"/>
      <c r="L50" s="399"/>
      <c r="M50" s="399"/>
      <c r="N50" s="399"/>
      <c r="O50" s="399"/>
      <c r="P50" s="399"/>
      <c r="Q50" s="399"/>
      <c r="R50" s="399"/>
      <c r="S50" s="399"/>
      <c r="T50" s="399"/>
      <c r="U50" s="399"/>
      <c r="V50" s="399"/>
      <c r="W50" s="399"/>
      <c r="X50" s="399"/>
      <c r="Y50" s="399"/>
      <c r="Z50" s="399"/>
      <c r="AA50" s="399"/>
      <c r="AB50" s="283"/>
      <c r="AC50" s="283"/>
      <c r="AD50" s="283"/>
      <c r="AE50" s="402"/>
    </row>
    <row r="51" spans="1:34" ht="15" customHeight="1" x14ac:dyDescent="0.4">
      <c r="A51" s="392" t="s">
        <v>75</v>
      </c>
      <c r="B51" s="393"/>
      <c r="C51" s="393"/>
      <c r="D51" s="393"/>
      <c r="E51" s="394"/>
      <c r="F51" s="398"/>
      <c r="G51" s="398"/>
      <c r="H51" s="398"/>
      <c r="I51" s="398"/>
      <c r="J51" s="398"/>
      <c r="K51" s="398"/>
      <c r="L51" s="398"/>
      <c r="M51" s="398"/>
      <c r="N51" s="398"/>
      <c r="O51" s="398"/>
      <c r="P51" s="398"/>
      <c r="Q51" s="398"/>
      <c r="R51" s="398"/>
      <c r="S51" s="398"/>
      <c r="T51" s="398"/>
      <c r="U51" s="398"/>
      <c r="V51" s="398"/>
      <c r="W51" s="398"/>
      <c r="X51" s="398"/>
      <c r="Y51" s="398"/>
      <c r="Z51" s="398"/>
      <c r="AA51" s="398"/>
      <c r="AB51" s="400" t="s">
        <v>56</v>
      </c>
      <c r="AC51" s="400"/>
      <c r="AD51" s="400"/>
      <c r="AE51" s="401"/>
    </row>
    <row r="52" spans="1:34" ht="15" customHeight="1" x14ac:dyDescent="0.4">
      <c r="A52" s="395"/>
      <c r="B52" s="396"/>
      <c r="C52" s="396"/>
      <c r="D52" s="396"/>
      <c r="E52" s="397"/>
      <c r="F52" s="399"/>
      <c r="G52" s="399"/>
      <c r="H52" s="399"/>
      <c r="I52" s="399"/>
      <c r="J52" s="399"/>
      <c r="K52" s="399"/>
      <c r="L52" s="399"/>
      <c r="M52" s="399"/>
      <c r="N52" s="399"/>
      <c r="O52" s="399"/>
      <c r="P52" s="399"/>
      <c r="Q52" s="399"/>
      <c r="R52" s="399"/>
      <c r="S52" s="399"/>
      <c r="T52" s="399"/>
      <c r="U52" s="399"/>
      <c r="V52" s="399"/>
      <c r="W52" s="399"/>
      <c r="X52" s="399"/>
      <c r="Y52" s="399"/>
      <c r="Z52" s="399"/>
      <c r="AA52" s="399"/>
      <c r="AB52" s="283"/>
      <c r="AC52" s="283"/>
      <c r="AD52" s="283"/>
      <c r="AE52" s="402"/>
    </row>
    <row r="53" spans="1:34" ht="15" customHeight="1" x14ac:dyDescent="0.4">
      <c r="A53" s="395"/>
      <c r="B53" s="396"/>
      <c r="C53" s="396"/>
      <c r="D53" s="396"/>
      <c r="E53" s="397"/>
      <c r="F53" s="399"/>
      <c r="G53" s="399"/>
      <c r="H53" s="399"/>
      <c r="I53" s="399"/>
      <c r="J53" s="399"/>
      <c r="K53" s="399"/>
      <c r="L53" s="399"/>
      <c r="M53" s="399"/>
      <c r="N53" s="399"/>
      <c r="O53" s="399"/>
      <c r="P53" s="399"/>
      <c r="Q53" s="399"/>
      <c r="R53" s="399"/>
      <c r="S53" s="399"/>
      <c r="T53" s="399"/>
      <c r="U53" s="399"/>
      <c r="V53" s="399"/>
      <c r="W53" s="399"/>
      <c r="X53" s="399"/>
      <c r="Y53" s="399"/>
      <c r="Z53" s="399"/>
      <c r="AA53" s="399"/>
      <c r="AB53" s="283"/>
      <c r="AC53" s="283"/>
      <c r="AD53" s="283"/>
      <c r="AE53" s="402"/>
    </row>
    <row r="54" spans="1:34" ht="15" customHeight="1" x14ac:dyDescent="0.4">
      <c r="A54" s="395"/>
      <c r="B54" s="396"/>
      <c r="C54" s="396"/>
      <c r="D54" s="396"/>
      <c r="E54" s="397"/>
      <c r="F54" s="399"/>
      <c r="G54" s="399"/>
      <c r="H54" s="399"/>
      <c r="I54" s="399"/>
      <c r="J54" s="399"/>
      <c r="K54" s="399"/>
      <c r="L54" s="399"/>
      <c r="M54" s="399"/>
      <c r="N54" s="399"/>
      <c r="O54" s="399"/>
      <c r="P54" s="399"/>
      <c r="Q54" s="399"/>
      <c r="R54" s="399"/>
      <c r="S54" s="399"/>
      <c r="T54" s="399"/>
      <c r="U54" s="399"/>
      <c r="V54" s="399"/>
      <c r="W54" s="399"/>
      <c r="X54" s="399"/>
      <c r="Y54" s="399"/>
      <c r="Z54" s="399"/>
      <c r="AA54" s="399"/>
      <c r="AB54" s="283"/>
      <c r="AC54" s="283"/>
      <c r="AD54" s="283"/>
      <c r="AE54" s="402"/>
    </row>
    <row r="55" spans="1:34" ht="5.0999999999999996" customHeight="1" x14ac:dyDescent="0.4">
      <c r="A55" s="499"/>
      <c r="B55" s="500"/>
      <c r="C55" s="500"/>
      <c r="D55" s="500"/>
      <c r="E55" s="501"/>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5"/>
    </row>
    <row r="56" spans="1:34" ht="5.0999999999999996" customHeight="1" x14ac:dyDescent="0.4">
      <c r="A56" s="499"/>
      <c r="B56" s="500"/>
      <c r="C56" s="500"/>
      <c r="D56" s="500"/>
      <c r="E56" s="501"/>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4"/>
      <c r="AH56" s="194"/>
    </row>
    <row r="57" spans="1:34" ht="5.0999999999999996" customHeight="1" x14ac:dyDescent="0.4">
      <c r="A57" s="502"/>
      <c r="B57" s="503"/>
      <c r="C57" s="503"/>
      <c r="D57" s="503"/>
      <c r="E57" s="504"/>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7"/>
    </row>
    <row r="58" spans="1:34" ht="61.5" customHeight="1" x14ac:dyDescent="0.4">
      <c r="A58" s="486" t="s">
        <v>76</v>
      </c>
      <c r="B58" s="487"/>
      <c r="C58" s="487"/>
      <c r="D58" s="487"/>
      <c r="E58" s="488"/>
      <c r="F58" s="507" t="s">
        <v>77</v>
      </c>
      <c r="G58" s="508"/>
      <c r="H58" s="508"/>
      <c r="I58" s="508"/>
      <c r="J58" s="508"/>
      <c r="K58" s="508"/>
      <c r="L58" s="508"/>
      <c r="M58" s="508"/>
      <c r="N58" s="508"/>
      <c r="O58" s="508"/>
      <c r="P58" s="508"/>
      <c r="Q58" s="508"/>
      <c r="R58" s="508"/>
      <c r="S58" s="508"/>
      <c r="T58" s="508"/>
      <c r="U58" s="508"/>
      <c r="V58" s="508"/>
      <c r="W58" s="508"/>
      <c r="X58" s="508"/>
      <c r="Y58" s="508"/>
      <c r="Z58" s="508"/>
      <c r="AA58" s="508"/>
      <c r="AB58" s="482" t="s">
        <v>56</v>
      </c>
      <c r="AC58" s="482"/>
      <c r="AD58" s="482"/>
      <c r="AE58" s="509"/>
    </row>
    <row r="59" spans="1:34" ht="13.5" customHeight="1" x14ac:dyDescent="0.4">
      <c r="A59" s="232" t="s">
        <v>78</v>
      </c>
      <c r="B59" s="233"/>
      <c r="C59" s="233"/>
      <c r="D59" s="233"/>
      <c r="E59" s="234"/>
      <c r="F59" s="217" t="s">
        <v>79</v>
      </c>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9"/>
    </row>
    <row r="60" spans="1:34" ht="30" customHeight="1" x14ac:dyDescent="0.4">
      <c r="A60" s="235"/>
      <c r="B60" s="236"/>
      <c r="C60" s="236"/>
      <c r="D60" s="236"/>
      <c r="E60" s="237"/>
      <c r="F60" s="220" t="s">
        <v>80</v>
      </c>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2"/>
    </row>
    <row r="61" spans="1:34" ht="25.15" customHeight="1" x14ac:dyDescent="0.4">
      <c r="A61" s="238" t="s">
        <v>81</v>
      </c>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9" t="s">
        <v>82</v>
      </c>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row>
    <row r="64" spans="1:34" ht="30" customHeight="1" x14ac:dyDescent="0.4">
      <c r="A64" s="284" t="s">
        <v>83</v>
      </c>
      <c r="B64" s="285"/>
      <c r="C64" s="285"/>
      <c r="D64" s="285"/>
      <c r="E64" s="285"/>
      <c r="F64" s="285"/>
      <c r="G64" s="285"/>
      <c r="H64" s="285"/>
      <c r="I64" s="285"/>
      <c r="J64" s="285"/>
      <c r="K64" s="285"/>
      <c r="L64" s="285"/>
      <c r="M64" s="285"/>
      <c r="N64" s="285"/>
      <c r="O64" s="285"/>
      <c r="P64" s="285"/>
      <c r="Q64" s="285"/>
      <c r="R64" s="286"/>
      <c r="S64" s="220" t="s">
        <v>84</v>
      </c>
      <c r="T64" s="221"/>
      <c r="U64" s="221"/>
      <c r="V64" s="221"/>
      <c r="W64" s="221"/>
      <c r="X64" s="221"/>
      <c r="Y64" s="221"/>
      <c r="Z64" s="221"/>
      <c r="AA64" s="221"/>
      <c r="AB64" s="221"/>
      <c r="AC64" s="221"/>
      <c r="AD64" s="221"/>
      <c r="AE64" s="222"/>
      <c r="AH64" s="194" t="str">
        <f>IF(情報取得シート!$D$105=0,"※選択してください","")</f>
        <v>※選択してください</v>
      </c>
    </row>
    <row r="65" spans="1:48" ht="15" customHeight="1" x14ac:dyDescent="0.4">
      <c r="A65" s="377" t="s">
        <v>85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9"/>
    </row>
    <row r="66" spans="1:48" ht="30" customHeight="1" x14ac:dyDescent="0.4">
      <c r="A66" s="223" t="s">
        <v>86</v>
      </c>
      <c r="B66" s="224"/>
      <c r="C66" s="224"/>
      <c r="D66" s="224"/>
      <c r="E66" s="225"/>
      <c r="F66" s="380"/>
      <c r="G66" s="381"/>
      <c r="H66" s="381"/>
      <c r="I66" s="381"/>
      <c r="J66" s="381"/>
      <c r="K66" s="381"/>
      <c r="L66" s="381"/>
      <c r="M66" s="381"/>
      <c r="N66" s="381"/>
      <c r="O66" s="381"/>
      <c r="P66" s="382"/>
      <c r="Q66" s="383" t="s">
        <v>87</v>
      </c>
      <c r="R66" s="384"/>
      <c r="S66" s="384"/>
      <c r="T66" s="385"/>
      <c r="U66" s="229"/>
      <c r="V66" s="230"/>
      <c r="W66" s="230"/>
      <c r="X66" s="230"/>
      <c r="Y66" s="230"/>
      <c r="Z66" s="230"/>
      <c r="AA66" s="230"/>
      <c r="AB66" s="230"/>
      <c r="AC66" s="230"/>
      <c r="AD66" s="230"/>
      <c r="AE66" s="231"/>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23" t="s">
        <v>88</v>
      </c>
      <c r="B68" s="224"/>
      <c r="C68" s="224"/>
      <c r="D68" s="224"/>
      <c r="E68" s="225"/>
      <c r="F68" s="256" t="s">
        <v>89</v>
      </c>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8"/>
    </row>
    <row r="69" spans="1:48" ht="16.899999999999999" customHeight="1" x14ac:dyDescent="0.4">
      <c r="A69" s="223" t="s">
        <v>90</v>
      </c>
      <c r="B69" s="224"/>
      <c r="C69" s="224"/>
      <c r="D69" s="224"/>
      <c r="E69" s="225"/>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226"/>
      <c r="B70" s="227"/>
      <c r="C70" s="227"/>
      <c r="D70" s="227"/>
      <c r="E70" s="228"/>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255" t="s">
        <v>102</v>
      </c>
      <c r="B71" s="224"/>
      <c r="C71" s="224"/>
      <c r="D71" s="224"/>
      <c r="E71" s="225"/>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26"/>
      <c r="B72" s="227"/>
      <c r="C72" s="227"/>
      <c r="D72" s="227"/>
      <c r="E72" s="228"/>
      <c r="F72" s="162"/>
      <c r="G72" s="163"/>
      <c r="H72" s="153" t="s">
        <v>107</v>
      </c>
      <c r="I72" s="163"/>
      <c r="J72" s="163"/>
      <c r="K72" s="386"/>
      <c r="L72" s="386"/>
      <c r="M72" s="386"/>
      <c r="N72" s="386"/>
      <c r="O72" s="386"/>
      <c r="P72" s="386"/>
      <c r="Q72" s="386"/>
      <c r="R72" s="386"/>
      <c r="S72" s="386"/>
      <c r="T72" s="386"/>
      <c r="U72" s="386"/>
      <c r="V72" s="153" t="s">
        <v>108</v>
      </c>
      <c r="W72" s="163"/>
      <c r="X72" s="163"/>
      <c r="Y72" s="163"/>
      <c r="Z72" s="153" t="s">
        <v>109</v>
      </c>
      <c r="AA72" s="163"/>
      <c r="AB72" s="163"/>
      <c r="AC72" s="163"/>
      <c r="AD72" s="163"/>
      <c r="AE72" s="164"/>
    </row>
    <row r="73" spans="1:48" ht="18" customHeight="1" x14ac:dyDescent="0.15">
      <c r="A73" s="274" t="s">
        <v>110</v>
      </c>
      <c r="B73" s="275"/>
      <c r="C73" s="275"/>
      <c r="D73" s="275"/>
      <c r="E73" s="276"/>
      <c r="F73" s="148"/>
      <c r="G73" s="273"/>
      <c r="H73" s="273"/>
      <c r="I73" s="273"/>
      <c r="J73" s="136" t="s">
        <v>9</v>
      </c>
      <c r="K73" s="184"/>
      <c r="L73" s="136" t="s">
        <v>10</v>
      </c>
      <c r="M73" s="184"/>
      <c r="N73" s="136" t="s">
        <v>11</v>
      </c>
      <c r="O73" s="149"/>
      <c r="P73" s="150"/>
      <c r="Q73" s="261" t="s">
        <v>111</v>
      </c>
      <c r="R73" s="262"/>
      <c r="S73" s="262"/>
      <c r="T73" s="263"/>
      <c r="U73" s="149"/>
      <c r="V73" s="273"/>
      <c r="W73" s="273"/>
      <c r="X73" s="273"/>
      <c r="Y73" s="136" t="s">
        <v>9</v>
      </c>
      <c r="Z73" s="184"/>
      <c r="AA73" s="136" t="s">
        <v>10</v>
      </c>
      <c r="AB73" s="184"/>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0"/>
      <c r="B74" s="271"/>
      <c r="C74" s="271"/>
      <c r="D74" s="271"/>
      <c r="E74" s="272"/>
      <c r="F74" s="282"/>
      <c r="G74" s="283"/>
      <c r="H74" s="280" t="s">
        <v>71</v>
      </c>
      <c r="I74" s="280"/>
      <c r="J74" s="280"/>
      <c r="K74" s="280"/>
      <c r="L74" s="280"/>
      <c r="M74" s="280"/>
      <c r="N74" s="280"/>
      <c r="O74" s="280"/>
      <c r="P74" s="281"/>
      <c r="Q74" s="264"/>
      <c r="R74" s="265"/>
      <c r="S74" s="265"/>
      <c r="T74" s="266"/>
      <c r="U74" s="282"/>
      <c r="V74" s="283"/>
      <c r="W74" s="280" t="s">
        <v>71</v>
      </c>
      <c r="X74" s="280"/>
      <c r="Y74" s="280"/>
      <c r="Z74" s="280"/>
      <c r="AA74" s="280"/>
      <c r="AB74" s="280"/>
      <c r="AC74" s="280"/>
      <c r="AD74" s="280"/>
      <c r="AE74" s="281"/>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0"/>
      <c r="B75" s="271"/>
      <c r="C75" s="271"/>
      <c r="D75" s="271"/>
      <c r="E75" s="272"/>
      <c r="F75" s="387" t="s">
        <v>69</v>
      </c>
      <c r="G75" s="388"/>
      <c r="H75" s="388"/>
      <c r="I75" s="391"/>
      <c r="J75" s="391"/>
      <c r="K75" s="391"/>
      <c r="L75" s="391"/>
      <c r="M75" s="391"/>
      <c r="N75" s="391"/>
      <c r="O75" s="391"/>
      <c r="P75" s="302" t="s">
        <v>19</v>
      </c>
      <c r="Q75" s="264"/>
      <c r="R75" s="265"/>
      <c r="S75" s="265"/>
      <c r="T75" s="266"/>
      <c r="U75" s="387" t="s">
        <v>69</v>
      </c>
      <c r="V75" s="388"/>
      <c r="W75" s="388"/>
      <c r="X75" s="391"/>
      <c r="Y75" s="391"/>
      <c r="Z75" s="391"/>
      <c r="AA75" s="391"/>
      <c r="AB75" s="391"/>
      <c r="AC75" s="391"/>
      <c r="AD75" s="391"/>
      <c r="AE75" s="302"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7"/>
      <c r="B76" s="278"/>
      <c r="C76" s="278"/>
      <c r="D76" s="278"/>
      <c r="E76" s="279"/>
      <c r="F76" s="389"/>
      <c r="G76" s="390"/>
      <c r="H76" s="390"/>
      <c r="I76" s="386"/>
      <c r="J76" s="386"/>
      <c r="K76" s="386"/>
      <c r="L76" s="386"/>
      <c r="M76" s="386"/>
      <c r="N76" s="386"/>
      <c r="O76" s="386"/>
      <c r="P76" s="303"/>
      <c r="Q76" s="267"/>
      <c r="R76" s="268"/>
      <c r="S76" s="268"/>
      <c r="T76" s="269"/>
      <c r="U76" s="389"/>
      <c r="V76" s="390"/>
      <c r="W76" s="390"/>
      <c r="X76" s="386"/>
      <c r="Y76" s="386"/>
      <c r="Z76" s="386"/>
      <c r="AA76" s="386"/>
      <c r="AB76" s="386"/>
      <c r="AC76" s="386"/>
      <c r="AD76" s="386"/>
      <c r="AE76" s="303"/>
      <c r="AH76" s="544"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44"/>
      <c r="AJ76" s="544"/>
      <c r="AK76" s="544"/>
      <c r="AL76" s="544"/>
      <c r="AM76" s="544"/>
      <c r="AN76" s="544"/>
      <c r="AO76" s="544"/>
      <c r="AP76" s="544"/>
      <c r="AQ76" s="544"/>
      <c r="AR76" s="544"/>
      <c r="AS76" s="544"/>
      <c r="AT76" s="544"/>
      <c r="AU76" s="102" t="str">
        <f>SUBSTITUTE(SUBSTITUTE(V73," ",""),"　","")&amp;"年"&amp;Z73&amp;"月"&amp;AB73&amp;"日"</f>
        <v>年月日</v>
      </c>
      <c r="AV76" s="165"/>
    </row>
    <row r="77" spans="1:48" ht="18" customHeight="1" x14ac:dyDescent="0.4">
      <c r="A77" s="270" t="s">
        <v>114</v>
      </c>
      <c r="B77" s="271"/>
      <c r="C77" s="271"/>
      <c r="D77" s="271"/>
      <c r="E77" s="272"/>
      <c r="F77" s="260" t="s">
        <v>115</v>
      </c>
      <c r="G77" s="260"/>
      <c r="H77" s="260"/>
      <c r="I77" s="260"/>
      <c r="J77" s="260"/>
      <c r="K77" s="260"/>
      <c r="L77" s="260"/>
      <c r="M77" s="260"/>
      <c r="R77" s="167"/>
      <c r="S77" s="167"/>
      <c r="T77" s="167"/>
      <c r="U77" s="151"/>
      <c r="V77" s="151"/>
      <c r="W77" s="151"/>
      <c r="X77" s="151"/>
      <c r="Y77" s="151"/>
      <c r="Z77" s="151"/>
      <c r="AA77" s="151"/>
      <c r="AB77" s="151"/>
      <c r="AC77" s="151"/>
      <c r="AD77" s="168"/>
      <c r="AE77" s="169"/>
      <c r="AH77" s="545"/>
      <c r="AI77" s="545"/>
      <c r="AJ77" s="545"/>
      <c r="AK77" s="545"/>
      <c r="AL77" s="545"/>
      <c r="AM77" s="545"/>
      <c r="AN77" s="545"/>
      <c r="AO77" s="545"/>
      <c r="AP77" s="545"/>
      <c r="AQ77" s="545"/>
      <c r="AR77" s="545"/>
      <c r="AS77" s="545"/>
      <c r="AT77" s="545"/>
      <c r="AU77" s="102" t="str">
        <f>SUBSTITUTE(SUBSTITUTE(V73," ",""),"　","")&amp;"/"&amp;Z73&amp;"/"&amp;AB73</f>
        <v>//</v>
      </c>
    </row>
    <row r="78" spans="1:48" ht="18" customHeight="1" x14ac:dyDescent="0.4">
      <c r="A78" s="270"/>
      <c r="B78" s="271"/>
      <c r="C78" s="271"/>
      <c r="D78" s="271"/>
      <c r="E78" s="272"/>
      <c r="F78" s="304" t="s">
        <v>116</v>
      </c>
      <c r="G78" s="304"/>
      <c r="H78" s="304"/>
      <c r="I78" s="304"/>
      <c r="J78" s="304"/>
      <c r="K78" s="304"/>
      <c r="L78" s="304"/>
      <c r="M78" s="304"/>
      <c r="N78" s="305"/>
      <c r="O78" s="305"/>
      <c r="P78" s="305"/>
      <c r="Q78" s="305"/>
      <c r="R78" s="305"/>
      <c r="S78" s="305"/>
      <c r="T78" s="305"/>
      <c r="U78" s="305"/>
      <c r="V78" s="305"/>
      <c r="W78" s="305"/>
      <c r="X78" s="305"/>
      <c r="Y78" s="305"/>
      <c r="Z78" s="305"/>
      <c r="AA78" s="305"/>
      <c r="AB78" s="305"/>
      <c r="AC78" s="305"/>
      <c r="AD78" s="168" t="s">
        <v>19</v>
      </c>
      <c r="AE78" s="169"/>
      <c r="AH78" s="194"/>
    </row>
    <row r="79" spans="1:48" ht="18" customHeight="1" x14ac:dyDescent="0.4">
      <c r="A79" s="270"/>
      <c r="B79" s="271"/>
      <c r="C79" s="271"/>
      <c r="D79" s="271"/>
      <c r="E79" s="272"/>
      <c r="F79" s="304" t="s">
        <v>117</v>
      </c>
      <c r="G79" s="304"/>
      <c r="H79" s="304"/>
      <c r="I79" s="304"/>
      <c r="J79" s="304"/>
      <c r="K79" s="304"/>
      <c r="L79" s="304"/>
      <c r="M79" s="304"/>
      <c r="N79" s="305"/>
      <c r="O79" s="305"/>
      <c r="P79" s="305"/>
      <c r="Q79" s="305"/>
      <c r="R79" s="305"/>
      <c r="S79" s="305"/>
      <c r="T79" s="305"/>
      <c r="U79" s="305"/>
      <c r="V79" s="305"/>
      <c r="W79" s="305"/>
      <c r="X79" s="305"/>
      <c r="Y79" s="305"/>
      <c r="Z79" s="305"/>
      <c r="AA79" s="305"/>
      <c r="AB79" s="305"/>
      <c r="AC79" s="305"/>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0"/>
      <c r="B80" s="271"/>
      <c r="C80" s="271"/>
      <c r="D80" s="271"/>
      <c r="E80" s="272"/>
      <c r="F80" s="304" t="s">
        <v>118</v>
      </c>
      <c r="G80" s="304"/>
      <c r="H80" s="304"/>
      <c r="I80" s="304"/>
      <c r="J80" s="304"/>
      <c r="K80" s="304"/>
      <c r="L80" s="304"/>
      <c r="M80" s="304"/>
      <c r="N80" s="305"/>
      <c r="O80" s="305"/>
      <c r="P80" s="305"/>
      <c r="Q80" s="305"/>
      <c r="R80" s="305"/>
      <c r="S80" s="305"/>
      <c r="T80" s="305"/>
      <c r="U80" s="305"/>
      <c r="V80" s="305"/>
      <c r="W80" s="305"/>
      <c r="X80" s="305"/>
      <c r="Y80" s="305"/>
      <c r="Z80" s="305"/>
      <c r="AA80" s="305"/>
      <c r="AB80" s="305"/>
      <c r="AC80" s="305"/>
      <c r="AD80" s="168" t="s">
        <v>19</v>
      </c>
      <c r="AE80" s="169"/>
    </row>
    <row r="81" spans="1:47" ht="18" customHeight="1" x14ac:dyDescent="0.4">
      <c r="A81" s="270"/>
      <c r="B81" s="271"/>
      <c r="C81" s="271"/>
      <c r="D81" s="271"/>
      <c r="E81" s="272"/>
      <c r="F81" s="304" t="s">
        <v>119</v>
      </c>
      <c r="G81" s="304"/>
      <c r="H81" s="304"/>
      <c r="I81" s="304"/>
      <c r="J81" s="304"/>
      <c r="K81" s="304"/>
      <c r="L81" s="304"/>
      <c r="M81" s="304"/>
      <c r="N81" s="305"/>
      <c r="O81" s="305"/>
      <c r="P81" s="305"/>
      <c r="Q81" s="305"/>
      <c r="R81" s="305"/>
      <c r="S81" s="305"/>
      <c r="T81" s="305"/>
      <c r="U81" s="305"/>
      <c r="V81" s="305"/>
      <c r="W81" s="305"/>
      <c r="X81" s="305"/>
      <c r="Y81" s="305"/>
      <c r="Z81" s="305"/>
      <c r="AA81" s="305"/>
      <c r="AB81" s="305"/>
      <c r="AC81" s="305"/>
      <c r="AD81" s="91" t="s">
        <v>19</v>
      </c>
      <c r="AE81" s="169"/>
    </row>
    <row r="82" spans="1:47" ht="18" customHeight="1" x14ac:dyDescent="0.15">
      <c r="A82" s="240" t="s">
        <v>120</v>
      </c>
      <c r="B82" s="241"/>
      <c r="C82" s="241"/>
      <c r="D82" s="241"/>
      <c r="E82" s="242"/>
      <c r="F82" s="249" t="s">
        <v>121</v>
      </c>
      <c r="G82" s="250"/>
      <c r="H82" s="250"/>
      <c r="I82" s="250"/>
      <c r="J82" s="250"/>
      <c r="K82" s="250"/>
      <c r="L82" s="115"/>
      <c r="M82" s="251" t="s">
        <v>122</v>
      </c>
      <c r="N82" s="251"/>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243"/>
      <c r="B83" s="244"/>
      <c r="C83" s="244"/>
      <c r="D83" s="244"/>
      <c r="E83" s="245"/>
      <c r="F83" s="252" t="s">
        <v>127</v>
      </c>
      <c r="G83" s="253"/>
      <c r="H83" s="253"/>
      <c r="I83" s="253"/>
      <c r="J83" s="253"/>
      <c r="K83" s="253"/>
      <c r="L83" s="253"/>
      <c r="M83" s="254" t="s">
        <v>122</v>
      </c>
      <c r="N83" s="254"/>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43"/>
      <c r="B84" s="244"/>
      <c r="C84" s="244"/>
      <c r="D84" s="244"/>
      <c r="E84" s="245"/>
      <c r="F84" s="259" t="s">
        <v>129</v>
      </c>
      <c r="G84" s="260"/>
      <c r="H84" s="260"/>
      <c r="I84" s="260"/>
      <c r="J84" s="260"/>
      <c r="K84" s="260"/>
      <c r="L84" s="114"/>
      <c r="M84" s="254" t="s">
        <v>122</v>
      </c>
      <c r="N84" s="254"/>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43"/>
      <c r="B85" s="244"/>
      <c r="C85" s="244"/>
      <c r="D85" s="244"/>
      <c r="E85" s="245"/>
      <c r="F85" s="259" t="s">
        <v>131</v>
      </c>
      <c r="G85" s="260"/>
      <c r="H85" s="260"/>
      <c r="I85" s="260"/>
      <c r="J85" s="260"/>
      <c r="K85" s="260"/>
      <c r="L85" s="114"/>
      <c r="M85" s="254" t="s">
        <v>122</v>
      </c>
      <c r="N85" s="254"/>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43"/>
      <c r="B86" s="244"/>
      <c r="C86" s="244"/>
      <c r="D86" s="244"/>
      <c r="E86" s="245"/>
      <c r="F86" s="259" t="s">
        <v>133</v>
      </c>
      <c r="G86" s="260"/>
      <c r="H86" s="260"/>
      <c r="I86" s="260"/>
      <c r="J86" s="260"/>
      <c r="K86" s="260"/>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46"/>
      <c r="B87" s="247"/>
      <c r="C87" s="247"/>
      <c r="D87" s="247"/>
      <c r="E87" s="248"/>
      <c r="F87" s="549" t="s">
        <v>134</v>
      </c>
      <c r="G87" s="550"/>
      <c r="H87" s="550"/>
      <c r="I87" s="550"/>
      <c r="J87" s="550"/>
      <c r="K87" s="550"/>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66" t="s">
        <v>135</v>
      </c>
      <c r="B88" s="566"/>
      <c r="C88" s="566"/>
      <c r="D88" s="566"/>
      <c r="E88" s="566"/>
      <c r="F88" s="220" t="s">
        <v>136</v>
      </c>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2"/>
      <c r="AH88" s="196" t="str">
        <f>IF(情報取得シート!$D$169=0,"※併用している他の健康食品について選択してください","")</f>
        <v>※併用している他の健康食品について選択してください</v>
      </c>
    </row>
    <row r="89" spans="1:47" ht="21" customHeight="1" x14ac:dyDescent="0.4">
      <c r="A89" s="346" t="s">
        <v>137</v>
      </c>
      <c r="B89" s="306"/>
      <c r="C89" s="306"/>
      <c r="D89" s="478" t="s">
        <v>138</v>
      </c>
      <c r="E89" s="479"/>
      <c r="F89" s="479"/>
      <c r="G89" s="479"/>
      <c r="H89" s="479"/>
      <c r="I89" s="479"/>
      <c r="J89" s="479"/>
      <c r="K89" s="479"/>
      <c r="L89" s="479"/>
      <c r="M89" s="479"/>
      <c r="N89" s="479"/>
      <c r="O89" s="479"/>
      <c r="P89" s="479"/>
      <c r="Q89" s="480"/>
      <c r="R89" s="478" t="s">
        <v>139</v>
      </c>
      <c r="S89" s="479"/>
      <c r="T89" s="479"/>
      <c r="U89" s="479"/>
      <c r="V89" s="479"/>
      <c r="W89" s="479"/>
      <c r="X89" s="479"/>
      <c r="Y89" s="479"/>
      <c r="Z89" s="479"/>
      <c r="AA89" s="479"/>
      <c r="AB89" s="479"/>
      <c r="AC89" s="479"/>
      <c r="AD89" s="479"/>
      <c r="AE89" s="480"/>
    </row>
    <row r="90" spans="1:47" ht="21" customHeight="1" x14ac:dyDescent="0.4">
      <c r="A90" s="347"/>
      <c r="B90" s="307" t="s">
        <v>140</v>
      </c>
      <c r="C90" s="308"/>
      <c r="D90" s="352"/>
      <c r="E90" s="353"/>
      <c r="F90" s="353"/>
      <c r="G90" s="353"/>
      <c r="H90" s="353"/>
      <c r="I90" s="353"/>
      <c r="J90" s="353"/>
      <c r="K90" s="353"/>
      <c r="L90" s="353"/>
      <c r="M90" s="353"/>
      <c r="N90" s="353"/>
      <c r="O90" s="353"/>
      <c r="P90" s="353"/>
      <c r="Q90" s="353"/>
      <c r="R90" s="352"/>
      <c r="S90" s="353"/>
      <c r="T90" s="353"/>
      <c r="U90" s="353"/>
      <c r="V90" s="353"/>
      <c r="W90" s="353"/>
      <c r="X90" s="353"/>
      <c r="Y90" s="353"/>
      <c r="Z90" s="353"/>
      <c r="AA90" s="353"/>
      <c r="AB90" s="353"/>
      <c r="AC90" s="353"/>
      <c r="AD90" s="353"/>
      <c r="AE90" s="354"/>
    </row>
    <row r="91" spans="1:47" ht="21" customHeight="1" x14ac:dyDescent="0.4">
      <c r="A91" s="347"/>
      <c r="B91" s="309" t="s">
        <v>141</v>
      </c>
      <c r="C91" s="310"/>
      <c r="D91" s="352"/>
      <c r="E91" s="353"/>
      <c r="F91" s="353"/>
      <c r="G91" s="353"/>
      <c r="H91" s="353"/>
      <c r="I91" s="353"/>
      <c r="J91" s="353"/>
      <c r="K91" s="353"/>
      <c r="L91" s="353"/>
      <c r="M91" s="353"/>
      <c r="N91" s="353"/>
      <c r="O91" s="353"/>
      <c r="P91" s="353"/>
      <c r="Q91" s="353"/>
      <c r="R91" s="352"/>
      <c r="S91" s="353"/>
      <c r="T91" s="353"/>
      <c r="U91" s="353"/>
      <c r="V91" s="353"/>
      <c r="W91" s="353"/>
      <c r="X91" s="353"/>
      <c r="Y91" s="353"/>
      <c r="Z91" s="353"/>
      <c r="AA91" s="353"/>
      <c r="AB91" s="353"/>
      <c r="AC91" s="353"/>
      <c r="AD91" s="353"/>
      <c r="AE91" s="354"/>
    </row>
    <row r="92" spans="1:47" ht="21" customHeight="1" x14ac:dyDescent="0.4">
      <c r="A92" s="347"/>
      <c r="B92" s="309" t="s">
        <v>142</v>
      </c>
      <c r="C92" s="310"/>
      <c r="D92" s="352"/>
      <c r="E92" s="353"/>
      <c r="F92" s="353"/>
      <c r="G92" s="353"/>
      <c r="H92" s="353"/>
      <c r="I92" s="353"/>
      <c r="J92" s="353"/>
      <c r="K92" s="353"/>
      <c r="L92" s="353"/>
      <c r="M92" s="353"/>
      <c r="N92" s="353"/>
      <c r="O92" s="353"/>
      <c r="P92" s="353"/>
      <c r="Q92" s="353"/>
      <c r="R92" s="352"/>
      <c r="S92" s="353"/>
      <c r="T92" s="353"/>
      <c r="U92" s="353"/>
      <c r="V92" s="353"/>
      <c r="W92" s="353"/>
      <c r="X92" s="353"/>
      <c r="Y92" s="353"/>
      <c r="Z92" s="353"/>
      <c r="AA92" s="353"/>
      <c r="AB92" s="353"/>
      <c r="AC92" s="353"/>
      <c r="AD92" s="353"/>
      <c r="AE92" s="354"/>
    </row>
    <row r="93" spans="1:47" ht="21" customHeight="1" x14ac:dyDescent="0.4">
      <c r="A93" s="347"/>
      <c r="B93" s="309" t="s">
        <v>143</v>
      </c>
      <c r="C93" s="310"/>
      <c r="D93" s="352"/>
      <c r="E93" s="353"/>
      <c r="F93" s="353"/>
      <c r="G93" s="353"/>
      <c r="H93" s="353"/>
      <c r="I93" s="353"/>
      <c r="J93" s="353"/>
      <c r="K93" s="353"/>
      <c r="L93" s="353"/>
      <c r="M93" s="353"/>
      <c r="N93" s="353"/>
      <c r="O93" s="353"/>
      <c r="P93" s="353"/>
      <c r="Q93" s="353"/>
      <c r="R93" s="352"/>
      <c r="S93" s="353"/>
      <c r="T93" s="353"/>
      <c r="U93" s="353"/>
      <c r="V93" s="353"/>
      <c r="W93" s="353"/>
      <c r="X93" s="353"/>
      <c r="Y93" s="353"/>
      <c r="Z93" s="353"/>
      <c r="AA93" s="353"/>
      <c r="AB93" s="353"/>
      <c r="AC93" s="353"/>
      <c r="AD93" s="353"/>
      <c r="AE93" s="354"/>
    </row>
    <row r="94" spans="1:47" ht="21" customHeight="1" x14ac:dyDescent="0.4">
      <c r="A94" s="347"/>
      <c r="B94" s="309" t="s">
        <v>144</v>
      </c>
      <c r="C94" s="310"/>
      <c r="D94" s="352"/>
      <c r="E94" s="353"/>
      <c r="F94" s="353"/>
      <c r="G94" s="353"/>
      <c r="H94" s="353"/>
      <c r="I94" s="353"/>
      <c r="J94" s="353"/>
      <c r="K94" s="353"/>
      <c r="L94" s="353"/>
      <c r="M94" s="353"/>
      <c r="N94" s="353"/>
      <c r="O94" s="353"/>
      <c r="P94" s="353"/>
      <c r="Q94" s="353"/>
      <c r="R94" s="352"/>
      <c r="S94" s="353"/>
      <c r="T94" s="353"/>
      <c r="U94" s="353"/>
      <c r="V94" s="353"/>
      <c r="W94" s="353"/>
      <c r="X94" s="353"/>
      <c r="Y94" s="353"/>
      <c r="Z94" s="353"/>
      <c r="AA94" s="353"/>
      <c r="AB94" s="353"/>
      <c r="AC94" s="353"/>
      <c r="AD94" s="353"/>
      <c r="AE94" s="354"/>
    </row>
    <row r="95" spans="1:47" ht="21" customHeight="1" x14ac:dyDescent="0.4">
      <c r="A95" s="347"/>
      <c r="B95" s="309" t="s">
        <v>145</v>
      </c>
      <c r="C95" s="310"/>
      <c r="D95" s="352"/>
      <c r="E95" s="353"/>
      <c r="F95" s="353"/>
      <c r="G95" s="353"/>
      <c r="H95" s="353"/>
      <c r="I95" s="353"/>
      <c r="J95" s="353"/>
      <c r="K95" s="353"/>
      <c r="L95" s="353"/>
      <c r="M95" s="353"/>
      <c r="N95" s="353"/>
      <c r="O95" s="353"/>
      <c r="P95" s="353"/>
      <c r="Q95" s="353"/>
      <c r="R95" s="352"/>
      <c r="S95" s="353"/>
      <c r="T95" s="353"/>
      <c r="U95" s="353"/>
      <c r="V95" s="353"/>
      <c r="W95" s="353"/>
      <c r="X95" s="353"/>
      <c r="Y95" s="353"/>
      <c r="Z95" s="353"/>
      <c r="AA95" s="353"/>
      <c r="AB95" s="353"/>
      <c r="AC95" s="353"/>
      <c r="AD95" s="353"/>
      <c r="AE95" s="354"/>
    </row>
    <row r="96" spans="1:47" ht="21" customHeight="1" x14ac:dyDescent="0.4">
      <c r="A96" s="347"/>
      <c r="B96" s="309" t="s">
        <v>146</v>
      </c>
      <c r="C96" s="310"/>
      <c r="D96" s="352"/>
      <c r="E96" s="353"/>
      <c r="F96" s="353"/>
      <c r="G96" s="353"/>
      <c r="H96" s="353"/>
      <c r="I96" s="353"/>
      <c r="J96" s="353"/>
      <c r="K96" s="353"/>
      <c r="L96" s="353"/>
      <c r="M96" s="353"/>
      <c r="N96" s="353"/>
      <c r="O96" s="353"/>
      <c r="P96" s="353"/>
      <c r="Q96" s="353"/>
      <c r="R96" s="352"/>
      <c r="S96" s="353"/>
      <c r="T96" s="353"/>
      <c r="U96" s="353"/>
      <c r="V96" s="353"/>
      <c r="W96" s="353"/>
      <c r="X96" s="353"/>
      <c r="Y96" s="353"/>
      <c r="Z96" s="353"/>
      <c r="AA96" s="353"/>
      <c r="AB96" s="353"/>
      <c r="AC96" s="353"/>
      <c r="AD96" s="353"/>
      <c r="AE96" s="354"/>
    </row>
    <row r="97" spans="1:47" ht="21" customHeight="1" x14ac:dyDescent="0.4">
      <c r="A97" s="347"/>
      <c r="B97" s="309" t="s">
        <v>147</v>
      </c>
      <c r="C97" s="310"/>
      <c r="D97" s="352"/>
      <c r="E97" s="353"/>
      <c r="F97" s="353"/>
      <c r="G97" s="353"/>
      <c r="H97" s="353"/>
      <c r="I97" s="353"/>
      <c r="J97" s="353"/>
      <c r="K97" s="353"/>
      <c r="L97" s="353"/>
      <c r="M97" s="353"/>
      <c r="N97" s="353"/>
      <c r="O97" s="353"/>
      <c r="P97" s="353"/>
      <c r="Q97" s="353"/>
      <c r="R97" s="352"/>
      <c r="S97" s="353"/>
      <c r="T97" s="353"/>
      <c r="U97" s="353"/>
      <c r="V97" s="353"/>
      <c r="W97" s="353"/>
      <c r="X97" s="353"/>
      <c r="Y97" s="353"/>
      <c r="Z97" s="353"/>
      <c r="AA97" s="353"/>
      <c r="AB97" s="353"/>
      <c r="AC97" s="353"/>
      <c r="AD97" s="353"/>
      <c r="AE97" s="354"/>
    </row>
    <row r="98" spans="1:47" ht="21" customHeight="1" x14ac:dyDescent="0.4">
      <c r="A98" s="347"/>
      <c r="B98" s="309" t="s">
        <v>148</v>
      </c>
      <c r="C98" s="310"/>
      <c r="D98" s="352"/>
      <c r="E98" s="353"/>
      <c r="F98" s="353"/>
      <c r="G98" s="353"/>
      <c r="H98" s="353"/>
      <c r="I98" s="353"/>
      <c r="J98" s="353"/>
      <c r="K98" s="353"/>
      <c r="L98" s="353"/>
      <c r="M98" s="353"/>
      <c r="N98" s="353"/>
      <c r="O98" s="353"/>
      <c r="P98" s="353"/>
      <c r="Q98" s="353"/>
      <c r="R98" s="352"/>
      <c r="S98" s="353"/>
      <c r="T98" s="353"/>
      <c r="U98" s="353"/>
      <c r="V98" s="353"/>
      <c r="W98" s="353"/>
      <c r="X98" s="353"/>
      <c r="Y98" s="353"/>
      <c r="Z98" s="353"/>
      <c r="AA98" s="353"/>
      <c r="AB98" s="353"/>
      <c r="AC98" s="353"/>
      <c r="AD98" s="353"/>
      <c r="AE98" s="354"/>
    </row>
    <row r="99" spans="1:47" ht="21" customHeight="1" x14ac:dyDescent="0.4">
      <c r="A99" s="348"/>
      <c r="B99" s="309" t="s">
        <v>149</v>
      </c>
      <c r="C99" s="310"/>
      <c r="D99" s="352"/>
      <c r="E99" s="353"/>
      <c r="F99" s="353"/>
      <c r="G99" s="353"/>
      <c r="H99" s="353"/>
      <c r="I99" s="353"/>
      <c r="J99" s="353"/>
      <c r="K99" s="353"/>
      <c r="L99" s="353"/>
      <c r="M99" s="353"/>
      <c r="N99" s="353"/>
      <c r="O99" s="353"/>
      <c r="P99" s="353"/>
      <c r="Q99" s="353"/>
      <c r="R99" s="352"/>
      <c r="S99" s="353"/>
      <c r="T99" s="353"/>
      <c r="U99" s="353"/>
      <c r="V99" s="353"/>
      <c r="W99" s="353"/>
      <c r="X99" s="353"/>
      <c r="Y99" s="353"/>
      <c r="Z99" s="353"/>
      <c r="AA99" s="353"/>
      <c r="AB99" s="353"/>
      <c r="AC99" s="353"/>
      <c r="AD99" s="353"/>
      <c r="AE99" s="354"/>
    </row>
    <row r="100" spans="1:47" ht="30" customHeight="1" x14ac:dyDescent="0.4">
      <c r="A100" s="239" t="s">
        <v>150</v>
      </c>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row>
    <row r="101" spans="1:47" s="173" customFormat="1" ht="30" customHeight="1" x14ac:dyDescent="0.4">
      <c r="A101" s="274" t="s">
        <v>151</v>
      </c>
      <c r="B101" s="275"/>
      <c r="C101" s="275"/>
      <c r="D101" s="275"/>
      <c r="E101" s="275"/>
      <c r="F101" s="276"/>
      <c r="G101" s="343" t="s">
        <v>152</v>
      </c>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5"/>
      <c r="AF101" s="91"/>
      <c r="AU101" s="92"/>
    </row>
    <row r="102" spans="1:47" s="173" customFormat="1" ht="24" customHeight="1" x14ac:dyDescent="0.15">
      <c r="A102" s="498"/>
      <c r="B102" s="560" t="s">
        <v>153</v>
      </c>
      <c r="C102" s="561"/>
      <c r="D102" s="561"/>
      <c r="E102" s="561"/>
      <c r="F102" s="562"/>
      <c r="G102" s="553" t="s">
        <v>154</v>
      </c>
      <c r="H102" s="294"/>
      <c r="I102" s="294"/>
      <c r="J102" s="294"/>
      <c r="K102" s="294"/>
      <c r="L102" s="301"/>
      <c r="M102" s="301"/>
      <c r="N102" s="301"/>
      <c r="O102" s="301"/>
      <c r="P102" s="301"/>
      <c r="Q102" s="301"/>
      <c r="R102" s="301"/>
      <c r="S102" s="301"/>
      <c r="T102" s="301"/>
      <c r="U102" s="301"/>
      <c r="V102" s="301"/>
      <c r="W102" s="301"/>
      <c r="X102" s="294" t="s">
        <v>155</v>
      </c>
      <c r="Y102" s="294"/>
      <c r="Z102" s="294"/>
      <c r="AA102" s="295"/>
      <c r="AB102" s="295"/>
      <c r="AC102" s="295"/>
      <c r="AD102" s="295"/>
      <c r="AE102" s="296"/>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498"/>
      <c r="B103" s="563"/>
      <c r="C103" s="564"/>
      <c r="D103" s="564"/>
      <c r="E103" s="564"/>
      <c r="F103" s="565"/>
      <c r="G103" s="297" t="s">
        <v>157</v>
      </c>
      <c r="H103" s="298"/>
      <c r="I103" s="298"/>
      <c r="J103" s="298"/>
      <c r="K103" s="298"/>
      <c r="L103" s="299"/>
      <c r="M103" s="299"/>
      <c r="N103" s="299"/>
      <c r="O103" s="299"/>
      <c r="P103" s="299"/>
      <c r="Q103" s="299"/>
      <c r="R103" s="299"/>
      <c r="S103" s="299"/>
      <c r="T103" s="299"/>
      <c r="U103" s="299"/>
      <c r="V103" s="299"/>
      <c r="W103" s="299"/>
      <c r="X103" s="299"/>
      <c r="Y103" s="299"/>
      <c r="Z103" s="299"/>
      <c r="AA103" s="299"/>
      <c r="AB103" s="299"/>
      <c r="AC103" s="299"/>
      <c r="AD103" s="299"/>
      <c r="AE103" s="300"/>
      <c r="AF103" s="91"/>
      <c r="AH103" s="288" t="str">
        <f>IF(情報取得シート!$D$214=0,"※医療機関受診を選択してください",IF(情報取得シート!$D$214=1,IF(情報取得シート!$D$215="","※受診した医療機関の情報が未入力です","OK"),"OK"))</f>
        <v>※医療機関受診を選択してください</v>
      </c>
      <c r="AI103" s="288"/>
      <c r="AJ103" s="288"/>
      <c r="AK103" s="288"/>
      <c r="AL103" s="288"/>
      <c r="AM103" s="288"/>
      <c r="AN103" s="288"/>
      <c r="AO103" s="288"/>
      <c r="AP103" s="288"/>
      <c r="AQ103" s="288"/>
      <c r="AR103" s="288"/>
      <c r="AS103" s="288"/>
      <c r="AT103" s="288"/>
      <c r="AU103" s="92"/>
    </row>
    <row r="104" spans="1:47" s="173" customFormat="1" ht="24" customHeight="1" x14ac:dyDescent="0.4">
      <c r="A104" s="498"/>
      <c r="B104" s="563"/>
      <c r="C104" s="564"/>
      <c r="D104" s="564"/>
      <c r="E104" s="564"/>
      <c r="F104" s="565"/>
      <c r="G104" s="553" t="s">
        <v>154</v>
      </c>
      <c r="H104" s="294"/>
      <c r="I104" s="294"/>
      <c r="J104" s="294"/>
      <c r="K104" s="294"/>
      <c r="L104" s="301"/>
      <c r="M104" s="301"/>
      <c r="N104" s="301"/>
      <c r="O104" s="301"/>
      <c r="P104" s="301"/>
      <c r="Q104" s="301"/>
      <c r="R104" s="301"/>
      <c r="S104" s="301"/>
      <c r="T104" s="301"/>
      <c r="U104" s="301"/>
      <c r="V104" s="301"/>
      <c r="W104" s="301"/>
      <c r="X104" s="294" t="s">
        <v>155</v>
      </c>
      <c r="Y104" s="294"/>
      <c r="Z104" s="294"/>
      <c r="AA104" s="295"/>
      <c r="AB104" s="295"/>
      <c r="AC104" s="295"/>
      <c r="AD104" s="295"/>
      <c r="AE104" s="296"/>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98"/>
      <c r="B105" s="563"/>
      <c r="C105" s="564"/>
      <c r="D105" s="564"/>
      <c r="E105" s="564"/>
      <c r="F105" s="565"/>
      <c r="G105" s="297" t="s">
        <v>157</v>
      </c>
      <c r="H105" s="298"/>
      <c r="I105" s="298"/>
      <c r="J105" s="298"/>
      <c r="K105" s="298"/>
      <c r="L105" s="299"/>
      <c r="M105" s="299"/>
      <c r="N105" s="299"/>
      <c r="O105" s="299"/>
      <c r="P105" s="299"/>
      <c r="Q105" s="299"/>
      <c r="R105" s="299"/>
      <c r="S105" s="299"/>
      <c r="T105" s="299"/>
      <c r="U105" s="299"/>
      <c r="V105" s="299"/>
      <c r="W105" s="299"/>
      <c r="X105" s="299"/>
      <c r="Y105" s="299"/>
      <c r="Z105" s="299"/>
      <c r="AA105" s="299"/>
      <c r="AB105" s="299"/>
      <c r="AC105" s="299"/>
      <c r="AD105" s="299"/>
      <c r="AE105" s="300"/>
      <c r="AF105" s="91"/>
      <c r="AU105" s="92"/>
    </row>
    <row r="106" spans="1:47" ht="24" customHeight="1" x14ac:dyDescent="0.4">
      <c r="A106" s="554" t="s">
        <v>158</v>
      </c>
      <c r="B106" s="555"/>
      <c r="C106" s="555"/>
      <c r="D106" s="555"/>
      <c r="E106" s="555"/>
      <c r="F106" s="556"/>
      <c r="G106" s="553" t="s">
        <v>154</v>
      </c>
      <c r="H106" s="294"/>
      <c r="I106" s="294"/>
      <c r="J106" s="294"/>
      <c r="K106" s="294"/>
      <c r="L106" s="301"/>
      <c r="M106" s="301"/>
      <c r="N106" s="301"/>
      <c r="O106" s="301"/>
      <c r="P106" s="301"/>
      <c r="Q106" s="301"/>
      <c r="R106" s="301"/>
      <c r="S106" s="301"/>
      <c r="T106" s="301"/>
      <c r="U106" s="301"/>
      <c r="V106" s="301"/>
      <c r="W106" s="301"/>
      <c r="X106" s="294" t="s">
        <v>155</v>
      </c>
      <c r="Y106" s="294"/>
      <c r="Z106" s="294"/>
      <c r="AA106" s="295"/>
      <c r="AB106" s="295"/>
      <c r="AC106" s="295"/>
      <c r="AD106" s="295"/>
      <c r="AE106" s="296"/>
    </row>
    <row r="107" spans="1:47" ht="24" customHeight="1" x14ac:dyDescent="0.4">
      <c r="A107" s="557"/>
      <c r="B107" s="558"/>
      <c r="C107" s="558"/>
      <c r="D107" s="558"/>
      <c r="E107" s="558"/>
      <c r="F107" s="559"/>
      <c r="G107" s="297" t="s">
        <v>157</v>
      </c>
      <c r="H107" s="298"/>
      <c r="I107" s="298"/>
      <c r="J107" s="298"/>
      <c r="K107" s="298"/>
      <c r="L107" s="299"/>
      <c r="M107" s="299"/>
      <c r="N107" s="299"/>
      <c r="O107" s="299"/>
      <c r="P107" s="299"/>
      <c r="Q107" s="299"/>
      <c r="R107" s="299"/>
      <c r="S107" s="299"/>
      <c r="T107" s="299"/>
      <c r="U107" s="299"/>
      <c r="V107" s="299"/>
      <c r="W107" s="299"/>
      <c r="X107" s="299"/>
      <c r="Y107" s="299"/>
      <c r="Z107" s="299"/>
      <c r="AA107" s="299"/>
      <c r="AB107" s="299"/>
      <c r="AC107" s="299"/>
      <c r="AD107" s="299"/>
      <c r="AE107" s="300"/>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9" t="s">
        <v>159</v>
      </c>
      <c r="B109" s="290"/>
      <c r="C109" s="290"/>
      <c r="D109" s="290"/>
      <c r="E109" s="290"/>
      <c r="F109" s="290"/>
      <c r="G109" s="290"/>
      <c r="H109" s="291"/>
      <c r="I109" s="292" t="s">
        <v>160</v>
      </c>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3"/>
    </row>
    <row r="110" spans="1:47" ht="30" customHeight="1" x14ac:dyDescent="0.4">
      <c r="A110" s="546" t="s">
        <v>161</v>
      </c>
      <c r="B110" s="547"/>
      <c r="C110" s="547"/>
      <c r="D110" s="547"/>
      <c r="E110" s="547"/>
      <c r="F110" s="547"/>
      <c r="G110" s="547"/>
      <c r="H110" s="548"/>
      <c r="I110" s="551" t="s">
        <v>160</v>
      </c>
      <c r="J110" s="551"/>
      <c r="K110" s="551"/>
      <c r="L110" s="551"/>
      <c r="M110" s="551"/>
      <c r="N110" s="551"/>
      <c r="O110" s="551"/>
      <c r="P110" s="551"/>
      <c r="Q110" s="551"/>
      <c r="R110" s="551"/>
      <c r="S110" s="551"/>
      <c r="T110" s="551"/>
      <c r="U110" s="551"/>
      <c r="V110" s="551"/>
      <c r="W110" s="551"/>
      <c r="X110" s="551"/>
      <c r="Y110" s="551"/>
      <c r="Z110" s="551"/>
      <c r="AA110" s="551"/>
      <c r="AB110" s="551"/>
      <c r="AC110" s="551"/>
      <c r="AD110" s="551"/>
      <c r="AE110" s="552"/>
      <c r="AH110" s="194" t="str">
        <f>IF(情報取得シート!$D$228=0,"※併用している医薬品の詳細を選択してください","")</f>
        <v>※併用している医薬品の詳細を選択してください</v>
      </c>
    </row>
    <row r="111" spans="1:47" ht="28.15" customHeight="1" x14ac:dyDescent="0.4">
      <c r="A111" s="346" t="s">
        <v>137</v>
      </c>
      <c r="B111" s="306"/>
      <c r="C111" s="306"/>
      <c r="D111" s="478" t="s">
        <v>162</v>
      </c>
      <c r="E111" s="479"/>
      <c r="F111" s="479"/>
      <c r="G111" s="479"/>
      <c r="H111" s="479"/>
      <c r="I111" s="479"/>
      <c r="J111" s="479"/>
      <c r="K111" s="479"/>
      <c r="L111" s="479"/>
      <c r="M111" s="479"/>
      <c r="N111" s="479"/>
      <c r="O111" s="479"/>
      <c r="P111" s="479"/>
      <c r="Q111" s="480"/>
      <c r="R111" s="478" t="s">
        <v>163</v>
      </c>
      <c r="S111" s="479"/>
      <c r="T111" s="479"/>
      <c r="U111" s="479"/>
      <c r="V111" s="479"/>
      <c r="W111" s="479"/>
      <c r="X111" s="479"/>
      <c r="Y111" s="479"/>
      <c r="Z111" s="479"/>
      <c r="AA111" s="479"/>
      <c r="AB111" s="479"/>
      <c r="AC111" s="479"/>
      <c r="AD111" s="479"/>
      <c r="AE111" s="480"/>
    </row>
    <row r="112" spans="1:47" ht="28.15" customHeight="1" x14ac:dyDescent="0.4">
      <c r="A112" s="347"/>
      <c r="B112" s="481" t="s">
        <v>140</v>
      </c>
      <c r="C112" s="509"/>
      <c r="D112" s="349"/>
      <c r="E112" s="350"/>
      <c r="F112" s="350"/>
      <c r="G112" s="350"/>
      <c r="H112" s="350"/>
      <c r="I112" s="350"/>
      <c r="J112" s="350"/>
      <c r="K112" s="350"/>
      <c r="L112" s="350"/>
      <c r="M112" s="350"/>
      <c r="N112" s="350"/>
      <c r="O112" s="350"/>
      <c r="P112" s="350"/>
      <c r="Q112" s="351"/>
      <c r="R112" s="349"/>
      <c r="S112" s="350"/>
      <c r="T112" s="350"/>
      <c r="U112" s="350"/>
      <c r="V112" s="350"/>
      <c r="W112" s="350"/>
      <c r="X112" s="350"/>
      <c r="Y112" s="350"/>
      <c r="Z112" s="350"/>
      <c r="AA112" s="350"/>
      <c r="AB112" s="350"/>
      <c r="AC112" s="350"/>
      <c r="AD112" s="350"/>
      <c r="AE112" s="351"/>
    </row>
    <row r="113" spans="1:31" ht="28.15" customHeight="1" x14ac:dyDescent="0.4">
      <c r="A113" s="347"/>
      <c r="B113" s="220" t="s">
        <v>141</v>
      </c>
      <c r="C113" s="222"/>
      <c r="D113" s="349"/>
      <c r="E113" s="350"/>
      <c r="F113" s="350"/>
      <c r="G113" s="350"/>
      <c r="H113" s="350"/>
      <c r="I113" s="350"/>
      <c r="J113" s="350"/>
      <c r="K113" s="350"/>
      <c r="L113" s="350"/>
      <c r="M113" s="350"/>
      <c r="N113" s="350"/>
      <c r="O113" s="350"/>
      <c r="P113" s="350"/>
      <c r="Q113" s="351"/>
      <c r="R113" s="349"/>
      <c r="S113" s="350"/>
      <c r="T113" s="350"/>
      <c r="U113" s="350"/>
      <c r="V113" s="350"/>
      <c r="W113" s="350"/>
      <c r="X113" s="350"/>
      <c r="Y113" s="350"/>
      <c r="Z113" s="350"/>
      <c r="AA113" s="350"/>
      <c r="AB113" s="350"/>
      <c r="AC113" s="350"/>
      <c r="AD113" s="350"/>
      <c r="AE113" s="351"/>
    </row>
    <row r="114" spans="1:31" ht="28.15" customHeight="1" x14ac:dyDescent="0.4">
      <c r="A114" s="347"/>
      <c r="B114" s="220" t="s">
        <v>142</v>
      </c>
      <c r="C114" s="222"/>
      <c r="D114" s="349"/>
      <c r="E114" s="350"/>
      <c r="F114" s="350"/>
      <c r="G114" s="350"/>
      <c r="H114" s="350"/>
      <c r="I114" s="350"/>
      <c r="J114" s="350"/>
      <c r="K114" s="350"/>
      <c r="L114" s="350"/>
      <c r="M114" s="350"/>
      <c r="N114" s="350"/>
      <c r="O114" s="350"/>
      <c r="P114" s="350"/>
      <c r="Q114" s="351"/>
      <c r="R114" s="349"/>
      <c r="S114" s="350"/>
      <c r="T114" s="350"/>
      <c r="U114" s="350"/>
      <c r="V114" s="350"/>
      <c r="W114" s="350"/>
      <c r="X114" s="350"/>
      <c r="Y114" s="350"/>
      <c r="Z114" s="350"/>
      <c r="AA114" s="350"/>
      <c r="AB114" s="350"/>
      <c r="AC114" s="350"/>
      <c r="AD114" s="350"/>
      <c r="AE114" s="351"/>
    </row>
    <row r="115" spans="1:31" ht="28.15" customHeight="1" x14ac:dyDescent="0.4">
      <c r="A115" s="347"/>
      <c r="B115" s="220" t="s">
        <v>143</v>
      </c>
      <c r="C115" s="222"/>
      <c r="D115" s="349"/>
      <c r="E115" s="350"/>
      <c r="F115" s="350"/>
      <c r="G115" s="350"/>
      <c r="H115" s="350"/>
      <c r="I115" s="350"/>
      <c r="J115" s="350"/>
      <c r="K115" s="350"/>
      <c r="L115" s="350"/>
      <c r="M115" s="350"/>
      <c r="N115" s="350"/>
      <c r="O115" s="350"/>
      <c r="P115" s="350"/>
      <c r="Q115" s="351"/>
      <c r="R115" s="349"/>
      <c r="S115" s="350"/>
      <c r="T115" s="350"/>
      <c r="U115" s="350"/>
      <c r="V115" s="350"/>
      <c r="W115" s="350"/>
      <c r="X115" s="350"/>
      <c r="Y115" s="350"/>
      <c r="Z115" s="350"/>
      <c r="AA115" s="350"/>
      <c r="AB115" s="350"/>
      <c r="AC115" s="350"/>
      <c r="AD115" s="350"/>
      <c r="AE115" s="351"/>
    </row>
    <row r="116" spans="1:31" ht="28.15" customHeight="1" x14ac:dyDescent="0.4">
      <c r="A116" s="347"/>
      <c r="B116" s="220" t="s">
        <v>144</v>
      </c>
      <c r="C116" s="222"/>
      <c r="D116" s="349"/>
      <c r="E116" s="350"/>
      <c r="F116" s="350"/>
      <c r="G116" s="350"/>
      <c r="H116" s="350"/>
      <c r="I116" s="350"/>
      <c r="J116" s="350"/>
      <c r="K116" s="350"/>
      <c r="L116" s="350"/>
      <c r="M116" s="350"/>
      <c r="N116" s="350"/>
      <c r="O116" s="350"/>
      <c r="P116" s="350"/>
      <c r="Q116" s="351"/>
      <c r="R116" s="349"/>
      <c r="S116" s="350"/>
      <c r="T116" s="350"/>
      <c r="U116" s="350"/>
      <c r="V116" s="350"/>
      <c r="W116" s="350"/>
      <c r="X116" s="350"/>
      <c r="Y116" s="350"/>
      <c r="Z116" s="350"/>
      <c r="AA116" s="350"/>
      <c r="AB116" s="350"/>
      <c r="AC116" s="350"/>
      <c r="AD116" s="350"/>
      <c r="AE116" s="351"/>
    </row>
    <row r="117" spans="1:31" ht="28.15" customHeight="1" x14ac:dyDescent="0.4">
      <c r="A117" s="347"/>
      <c r="B117" s="220" t="s">
        <v>145</v>
      </c>
      <c r="C117" s="222"/>
      <c r="D117" s="349"/>
      <c r="E117" s="350"/>
      <c r="F117" s="350"/>
      <c r="G117" s="350"/>
      <c r="H117" s="350"/>
      <c r="I117" s="350"/>
      <c r="J117" s="350"/>
      <c r="K117" s="350"/>
      <c r="L117" s="350"/>
      <c r="M117" s="350"/>
      <c r="N117" s="350"/>
      <c r="O117" s="350"/>
      <c r="P117" s="350"/>
      <c r="Q117" s="351"/>
      <c r="R117" s="349"/>
      <c r="S117" s="350"/>
      <c r="T117" s="350"/>
      <c r="U117" s="350"/>
      <c r="V117" s="350"/>
      <c r="W117" s="350"/>
      <c r="X117" s="350"/>
      <c r="Y117" s="350"/>
      <c r="Z117" s="350"/>
      <c r="AA117" s="350"/>
      <c r="AB117" s="350"/>
      <c r="AC117" s="350"/>
      <c r="AD117" s="350"/>
      <c r="AE117" s="351"/>
    </row>
    <row r="118" spans="1:31" ht="28.15" customHeight="1" x14ac:dyDescent="0.4">
      <c r="A118" s="347"/>
      <c r="B118" s="220" t="s">
        <v>146</v>
      </c>
      <c r="C118" s="222"/>
      <c r="D118" s="349"/>
      <c r="E118" s="350"/>
      <c r="F118" s="350"/>
      <c r="G118" s="350"/>
      <c r="H118" s="350"/>
      <c r="I118" s="350"/>
      <c r="J118" s="350"/>
      <c r="K118" s="350"/>
      <c r="L118" s="350"/>
      <c r="M118" s="350"/>
      <c r="N118" s="350"/>
      <c r="O118" s="350"/>
      <c r="P118" s="350"/>
      <c r="Q118" s="351"/>
      <c r="R118" s="349"/>
      <c r="S118" s="350"/>
      <c r="T118" s="350"/>
      <c r="U118" s="350"/>
      <c r="V118" s="350"/>
      <c r="W118" s="350"/>
      <c r="X118" s="350"/>
      <c r="Y118" s="350"/>
      <c r="Z118" s="350"/>
      <c r="AA118" s="350"/>
      <c r="AB118" s="350"/>
      <c r="AC118" s="350"/>
      <c r="AD118" s="350"/>
      <c r="AE118" s="351"/>
    </row>
    <row r="119" spans="1:31" ht="28.15" customHeight="1" x14ac:dyDescent="0.4">
      <c r="A119" s="347"/>
      <c r="B119" s="220" t="s">
        <v>147</v>
      </c>
      <c r="C119" s="222"/>
      <c r="D119" s="349"/>
      <c r="E119" s="350"/>
      <c r="F119" s="350"/>
      <c r="G119" s="350"/>
      <c r="H119" s="350"/>
      <c r="I119" s="350"/>
      <c r="J119" s="350"/>
      <c r="K119" s="350"/>
      <c r="L119" s="350"/>
      <c r="M119" s="350"/>
      <c r="N119" s="350"/>
      <c r="O119" s="350"/>
      <c r="P119" s="350"/>
      <c r="Q119" s="351"/>
      <c r="R119" s="349"/>
      <c r="S119" s="350"/>
      <c r="T119" s="350"/>
      <c r="U119" s="350"/>
      <c r="V119" s="350"/>
      <c r="W119" s="350"/>
      <c r="X119" s="350"/>
      <c r="Y119" s="350"/>
      <c r="Z119" s="350"/>
      <c r="AA119" s="350"/>
      <c r="AB119" s="350"/>
      <c r="AC119" s="350"/>
      <c r="AD119" s="350"/>
      <c r="AE119" s="351"/>
    </row>
    <row r="120" spans="1:31" ht="28.15" customHeight="1" x14ac:dyDescent="0.4">
      <c r="A120" s="347"/>
      <c r="B120" s="220" t="s">
        <v>148</v>
      </c>
      <c r="C120" s="222"/>
      <c r="D120" s="349"/>
      <c r="E120" s="350"/>
      <c r="F120" s="350"/>
      <c r="G120" s="350"/>
      <c r="H120" s="350"/>
      <c r="I120" s="350"/>
      <c r="J120" s="350"/>
      <c r="K120" s="350"/>
      <c r="L120" s="350"/>
      <c r="M120" s="350"/>
      <c r="N120" s="350"/>
      <c r="O120" s="350"/>
      <c r="P120" s="350"/>
      <c r="Q120" s="351"/>
      <c r="R120" s="349"/>
      <c r="S120" s="350"/>
      <c r="T120" s="350"/>
      <c r="U120" s="350"/>
      <c r="V120" s="350"/>
      <c r="W120" s="350"/>
      <c r="X120" s="350"/>
      <c r="Y120" s="350"/>
      <c r="Z120" s="350"/>
      <c r="AA120" s="350"/>
      <c r="AB120" s="350"/>
      <c r="AC120" s="350"/>
      <c r="AD120" s="350"/>
      <c r="AE120" s="351"/>
    </row>
    <row r="121" spans="1:31" ht="28.15" customHeight="1" x14ac:dyDescent="0.4">
      <c r="A121" s="347"/>
      <c r="B121" s="220" t="s">
        <v>149</v>
      </c>
      <c r="C121" s="222"/>
      <c r="D121" s="349"/>
      <c r="E121" s="350"/>
      <c r="F121" s="350"/>
      <c r="G121" s="350"/>
      <c r="H121" s="350"/>
      <c r="I121" s="350"/>
      <c r="J121" s="350"/>
      <c r="K121" s="350"/>
      <c r="L121" s="350"/>
      <c r="M121" s="350"/>
      <c r="N121" s="350"/>
      <c r="O121" s="350"/>
      <c r="P121" s="350"/>
      <c r="Q121" s="351"/>
      <c r="R121" s="349"/>
      <c r="S121" s="350"/>
      <c r="T121" s="350"/>
      <c r="U121" s="350"/>
      <c r="V121" s="350"/>
      <c r="W121" s="350"/>
      <c r="X121" s="350"/>
      <c r="Y121" s="350"/>
      <c r="Z121" s="350"/>
      <c r="AA121" s="350"/>
      <c r="AB121" s="350"/>
      <c r="AC121" s="350"/>
      <c r="AD121" s="350"/>
      <c r="AE121" s="351"/>
    </row>
    <row r="122" spans="1:31" ht="28.15" customHeight="1" x14ac:dyDescent="0.4">
      <c r="A122" s="347"/>
      <c r="B122" s="220" t="s">
        <v>164</v>
      </c>
      <c r="C122" s="222"/>
      <c r="D122" s="349"/>
      <c r="E122" s="350"/>
      <c r="F122" s="350"/>
      <c r="G122" s="350"/>
      <c r="H122" s="350"/>
      <c r="I122" s="350"/>
      <c r="J122" s="350"/>
      <c r="K122" s="350"/>
      <c r="L122" s="350"/>
      <c r="M122" s="350"/>
      <c r="N122" s="350"/>
      <c r="O122" s="350"/>
      <c r="P122" s="350"/>
      <c r="Q122" s="351"/>
      <c r="R122" s="349"/>
      <c r="S122" s="350"/>
      <c r="T122" s="350"/>
      <c r="U122" s="350"/>
      <c r="V122" s="350"/>
      <c r="W122" s="350"/>
      <c r="X122" s="350"/>
      <c r="Y122" s="350"/>
      <c r="Z122" s="350"/>
      <c r="AA122" s="350"/>
      <c r="AB122" s="350"/>
      <c r="AC122" s="350"/>
      <c r="AD122" s="350"/>
      <c r="AE122" s="351"/>
    </row>
    <row r="123" spans="1:31" ht="28.15" customHeight="1" x14ac:dyDescent="0.4">
      <c r="A123" s="347"/>
      <c r="B123" s="220" t="s">
        <v>165</v>
      </c>
      <c r="C123" s="222"/>
      <c r="D123" s="349"/>
      <c r="E123" s="350"/>
      <c r="F123" s="350"/>
      <c r="G123" s="350"/>
      <c r="H123" s="350"/>
      <c r="I123" s="350"/>
      <c r="J123" s="350"/>
      <c r="K123" s="350"/>
      <c r="L123" s="350"/>
      <c r="M123" s="350"/>
      <c r="N123" s="350"/>
      <c r="O123" s="350"/>
      <c r="P123" s="350"/>
      <c r="Q123" s="351"/>
      <c r="R123" s="349"/>
      <c r="S123" s="350"/>
      <c r="T123" s="350"/>
      <c r="U123" s="350"/>
      <c r="V123" s="350"/>
      <c r="W123" s="350"/>
      <c r="X123" s="350"/>
      <c r="Y123" s="350"/>
      <c r="Z123" s="350"/>
      <c r="AA123" s="350"/>
      <c r="AB123" s="350"/>
      <c r="AC123" s="350"/>
      <c r="AD123" s="350"/>
      <c r="AE123" s="351"/>
    </row>
    <row r="124" spans="1:31" ht="28.15" customHeight="1" x14ac:dyDescent="0.4">
      <c r="A124" s="347"/>
      <c r="B124" s="220" t="s">
        <v>166</v>
      </c>
      <c r="C124" s="222"/>
      <c r="D124" s="349"/>
      <c r="E124" s="350"/>
      <c r="F124" s="350"/>
      <c r="G124" s="350"/>
      <c r="H124" s="350"/>
      <c r="I124" s="350"/>
      <c r="J124" s="350"/>
      <c r="K124" s="350"/>
      <c r="L124" s="350"/>
      <c r="M124" s="350"/>
      <c r="N124" s="350"/>
      <c r="O124" s="350"/>
      <c r="P124" s="350"/>
      <c r="Q124" s="351"/>
      <c r="R124" s="349"/>
      <c r="S124" s="350"/>
      <c r="T124" s="350"/>
      <c r="U124" s="350"/>
      <c r="V124" s="350"/>
      <c r="W124" s="350"/>
      <c r="X124" s="350"/>
      <c r="Y124" s="350"/>
      <c r="Z124" s="350"/>
      <c r="AA124" s="350"/>
      <c r="AB124" s="350"/>
      <c r="AC124" s="350"/>
      <c r="AD124" s="350"/>
      <c r="AE124" s="351"/>
    </row>
    <row r="125" spans="1:31" ht="28.15" customHeight="1" x14ac:dyDescent="0.4">
      <c r="A125" s="347"/>
      <c r="B125" s="220" t="s">
        <v>167</v>
      </c>
      <c r="C125" s="222"/>
      <c r="D125" s="349"/>
      <c r="E125" s="350"/>
      <c r="F125" s="350"/>
      <c r="G125" s="350"/>
      <c r="H125" s="350"/>
      <c r="I125" s="350"/>
      <c r="J125" s="350"/>
      <c r="K125" s="350"/>
      <c r="L125" s="350"/>
      <c r="M125" s="350"/>
      <c r="N125" s="350"/>
      <c r="O125" s="350"/>
      <c r="P125" s="350"/>
      <c r="Q125" s="351"/>
      <c r="R125" s="349"/>
      <c r="S125" s="350"/>
      <c r="T125" s="350"/>
      <c r="U125" s="350"/>
      <c r="V125" s="350"/>
      <c r="W125" s="350"/>
      <c r="X125" s="350"/>
      <c r="Y125" s="350"/>
      <c r="Z125" s="350"/>
      <c r="AA125" s="350"/>
      <c r="AB125" s="350"/>
      <c r="AC125" s="350"/>
      <c r="AD125" s="350"/>
      <c r="AE125" s="351"/>
    </row>
    <row r="126" spans="1:31" ht="28.15" customHeight="1" x14ac:dyDescent="0.4">
      <c r="A126" s="348"/>
      <c r="B126" s="220" t="s">
        <v>168</v>
      </c>
      <c r="C126" s="222"/>
      <c r="D126" s="349"/>
      <c r="E126" s="350"/>
      <c r="F126" s="350"/>
      <c r="G126" s="350"/>
      <c r="H126" s="350"/>
      <c r="I126" s="350"/>
      <c r="J126" s="350"/>
      <c r="K126" s="350"/>
      <c r="L126" s="350"/>
      <c r="M126" s="350"/>
      <c r="N126" s="350"/>
      <c r="O126" s="350"/>
      <c r="P126" s="350"/>
      <c r="Q126" s="351"/>
      <c r="R126" s="349"/>
      <c r="S126" s="350"/>
      <c r="T126" s="350"/>
      <c r="U126" s="350"/>
      <c r="V126" s="350"/>
      <c r="W126" s="350"/>
      <c r="X126" s="350"/>
      <c r="Y126" s="350"/>
      <c r="Z126" s="350"/>
      <c r="AA126" s="350"/>
      <c r="AB126" s="350"/>
      <c r="AC126" s="350"/>
      <c r="AD126" s="350"/>
      <c r="AE126" s="351"/>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61" t="s">
        <v>169</v>
      </c>
      <c r="B128" s="361"/>
      <c r="C128" s="361"/>
      <c r="D128" s="361"/>
      <c r="E128" s="361"/>
      <c r="F128" s="364" t="s">
        <v>170</v>
      </c>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row>
    <row r="129" spans="1:34" ht="45.6" customHeight="1" x14ac:dyDescent="0.4">
      <c r="A129" s="362"/>
      <c r="B129" s="362"/>
      <c r="C129" s="362"/>
      <c r="D129" s="362"/>
      <c r="E129" s="362"/>
      <c r="F129" s="366"/>
      <c r="G129" s="366"/>
      <c r="H129" s="366"/>
      <c r="I129" s="366"/>
      <c r="J129" s="366"/>
      <c r="K129" s="366"/>
      <c r="L129" s="366"/>
      <c r="M129" s="366"/>
      <c r="N129" s="366"/>
      <c r="O129" s="366"/>
      <c r="P129" s="366"/>
      <c r="Q129" s="366"/>
      <c r="R129" s="366"/>
      <c r="S129" s="366"/>
      <c r="T129" s="366"/>
      <c r="U129" s="366"/>
      <c r="V129" s="366"/>
      <c r="W129" s="366"/>
      <c r="X129" s="366"/>
      <c r="Y129" s="366"/>
      <c r="Z129" s="366"/>
      <c r="AA129" s="366"/>
      <c r="AB129" s="366"/>
      <c r="AC129" s="366"/>
      <c r="AD129" s="366"/>
      <c r="AE129" s="366"/>
    </row>
    <row r="130" spans="1:34" ht="45.6" customHeight="1" x14ac:dyDescent="0.4">
      <c r="A130" s="362"/>
      <c r="B130" s="362"/>
      <c r="C130" s="362"/>
      <c r="D130" s="362"/>
      <c r="E130" s="362"/>
      <c r="F130" s="366"/>
      <c r="G130" s="366"/>
      <c r="H130" s="366"/>
      <c r="I130" s="366"/>
      <c r="J130" s="366"/>
      <c r="K130" s="366"/>
      <c r="L130" s="366"/>
      <c r="M130" s="366"/>
      <c r="N130" s="366"/>
      <c r="O130" s="366"/>
      <c r="P130" s="366"/>
      <c r="Q130" s="366"/>
      <c r="R130" s="366"/>
      <c r="S130" s="366"/>
      <c r="T130" s="366"/>
      <c r="U130" s="366"/>
      <c r="V130" s="366"/>
      <c r="W130" s="366"/>
      <c r="X130" s="366"/>
      <c r="Y130" s="366"/>
      <c r="Z130" s="366"/>
      <c r="AA130" s="366"/>
      <c r="AB130" s="366"/>
      <c r="AC130" s="366"/>
      <c r="AD130" s="366"/>
      <c r="AE130" s="366"/>
    </row>
    <row r="131" spans="1:34" ht="45.6" customHeight="1" x14ac:dyDescent="0.4">
      <c r="A131" s="362"/>
      <c r="B131" s="362"/>
      <c r="C131" s="362"/>
      <c r="D131" s="362"/>
      <c r="E131" s="362"/>
      <c r="F131" s="366"/>
      <c r="G131" s="366"/>
      <c r="H131" s="366"/>
      <c r="I131" s="366"/>
      <c r="J131" s="366"/>
      <c r="K131" s="366"/>
      <c r="L131" s="366"/>
      <c r="M131" s="366"/>
      <c r="N131" s="366"/>
      <c r="O131" s="366"/>
      <c r="P131" s="366"/>
      <c r="Q131" s="366"/>
      <c r="R131" s="366"/>
      <c r="S131" s="366"/>
      <c r="T131" s="366"/>
      <c r="U131" s="366"/>
      <c r="V131" s="366"/>
      <c r="W131" s="366"/>
      <c r="X131" s="366"/>
      <c r="Y131" s="366"/>
      <c r="Z131" s="366"/>
      <c r="AA131" s="366"/>
      <c r="AB131" s="366"/>
      <c r="AC131" s="366"/>
      <c r="AD131" s="366"/>
      <c r="AE131" s="366"/>
    </row>
    <row r="132" spans="1:34" ht="45.6" customHeight="1" x14ac:dyDescent="0.4">
      <c r="A132" s="362"/>
      <c r="B132" s="362"/>
      <c r="C132" s="362"/>
      <c r="D132" s="362"/>
      <c r="E132" s="362"/>
      <c r="F132" s="366"/>
      <c r="G132" s="366"/>
      <c r="H132" s="366"/>
      <c r="I132" s="366"/>
      <c r="J132" s="366"/>
      <c r="K132" s="366"/>
      <c r="L132" s="366"/>
      <c r="M132" s="366"/>
      <c r="N132" s="366"/>
      <c r="O132" s="366"/>
      <c r="P132" s="366"/>
      <c r="Q132" s="366"/>
      <c r="R132" s="366"/>
      <c r="S132" s="366"/>
      <c r="T132" s="366"/>
      <c r="U132" s="366"/>
      <c r="V132" s="366"/>
      <c r="W132" s="366"/>
      <c r="X132" s="366"/>
      <c r="Y132" s="366"/>
      <c r="Z132" s="366"/>
      <c r="AA132" s="366"/>
      <c r="AB132" s="366"/>
      <c r="AC132" s="366"/>
      <c r="AD132" s="366"/>
      <c r="AE132" s="366"/>
    </row>
    <row r="133" spans="1:34" ht="45.6" customHeight="1" x14ac:dyDescent="0.4">
      <c r="A133" s="362"/>
      <c r="B133" s="362"/>
      <c r="C133" s="362"/>
      <c r="D133" s="362"/>
      <c r="E133" s="362"/>
      <c r="F133" s="366"/>
      <c r="G133" s="366"/>
      <c r="H133" s="366"/>
      <c r="I133" s="366"/>
      <c r="J133" s="366"/>
      <c r="K133" s="366"/>
      <c r="L133" s="366"/>
      <c r="M133" s="366"/>
      <c r="N133" s="366"/>
      <c r="O133" s="366"/>
      <c r="P133" s="366"/>
      <c r="Q133" s="366"/>
      <c r="R133" s="366"/>
      <c r="S133" s="366"/>
      <c r="T133" s="366"/>
      <c r="U133" s="366"/>
      <c r="V133" s="366"/>
      <c r="W133" s="366"/>
      <c r="X133" s="366"/>
      <c r="Y133" s="366"/>
      <c r="Z133" s="366"/>
      <c r="AA133" s="366"/>
      <c r="AB133" s="366"/>
      <c r="AC133" s="366"/>
      <c r="AD133" s="366"/>
      <c r="AE133" s="366"/>
    </row>
    <row r="134" spans="1:34" ht="45.6" customHeight="1" x14ac:dyDescent="0.4">
      <c r="A134" s="363"/>
      <c r="B134" s="363"/>
      <c r="C134" s="363"/>
      <c r="D134" s="363"/>
      <c r="E134" s="363"/>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43" t="s">
        <v>171</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row>
    <row r="137" spans="1:34" ht="9.75" customHeight="1" x14ac:dyDescent="0.4">
      <c r="A137" s="526"/>
      <c r="B137" s="526"/>
      <c r="C137" s="526"/>
      <c r="D137" s="526"/>
      <c r="E137" s="526"/>
      <c r="F137" s="526"/>
      <c r="G137" s="526"/>
      <c r="H137" s="526"/>
      <c r="I137" s="526"/>
      <c r="J137" s="526"/>
      <c r="K137" s="526"/>
      <c r="L137" s="526"/>
      <c r="M137" s="526"/>
      <c r="N137" s="526"/>
      <c r="O137" s="526"/>
      <c r="P137" s="526"/>
      <c r="Q137" s="526"/>
      <c r="R137" s="526"/>
      <c r="S137" s="526"/>
      <c r="T137" s="526"/>
      <c r="U137" s="526"/>
      <c r="V137" s="526"/>
      <c r="W137" s="526"/>
      <c r="X137" s="526"/>
      <c r="Y137" s="526"/>
      <c r="Z137" s="526"/>
      <c r="AA137" s="526"/>
      <c r="AB137" s="526"/>
      <c r="AC137" s="526"/>
      <c r="AD137" s="526"/>
      <c r="AE137" s="526"/>
    </row>
    <row r="138" spans="1:34" ht="18" customHeight="1" x14ac:dyDescent="0.4">
      <c r="A138" s="274" t="s">
        <v>172</v>
      </c>
      <c r="B138" s="275"/>
      <c r="C138" s="275"/>
      <c r="D138" s="275"/>
      <c r="E138" s="275"/>
      <c r="F138" s="275"/>
      <c r="G138" s="276"/>
      <c r="H138" s="527" t="s">
        <v>173</v>
      </c>
      <c r="I138" s="528"/>
      <c r="J138" s="528"/>
      <c r="K138" s="528"/>
      <c r="L138" s="529"/>
      <c r="M138" s="539" t="s">
        <v>174</v>
      </c>
      <c r="N138" s="540"/>
      <c r="O138" s="540"/>
      <c r="P138" s="540"/>
      <c r="Q138" s="540"/>
      <c r="R138" s="540"/>
      <c r="S138" s="540"/>
      <c r="T138" s="540"/>
      <c r="U138" s="540"/>
      <c r="V138" s="540"/>
      <c r="W138" s="540"/>
      <c r="X138" s="540"/>
      <c r="Y138" s="540"/>
      <c r="Z138" s="540"/>
      <c r="AA138" s="540"/>
      <c r="AB138" s="540"/>
      <c r="AC138" s="540"/>
      <c r="AD138" s="540"/>
      <c r="AE138" s="541"/>
    </row>
    <row r="139" spans="1:34" ht="18" customHeight="1" x14ac:dyDescent="0.4">
      <c r="A139" s="270"/>
      <c r="B139" s="271"/>
      <c r="C139" s="271"/>
      <c r="D139" s="271"/>
      <c r="E139" s="271"/>
      <c r="F139" s="271"/>
      <c r="G139" s="272"/>
      <c r="H139" s="530"/>
      <c r="I139" s="335"/>
      <c r="J139" s="335"/>
      <c r="K139" s="335"/>
      <c r="L139" s="340"/>
      <c r="M139" s="533"/>
      <c r="N139" s="534"/>
      <c r="O139" s="534"/>
      <c r="P139" s="534"/>
      <c r="Q139" s="534"/>
      <c r="R139" s="534"/>
      <c r="S139" s="534"/>
      <c r="T139" s="534"/>
      <c r="U139" s="534"/>
      <c r="V139" s="534"/>
      <c r="W139" s="534"/>
      <c r="X139" s="534"/>
      <c r="Y139" s="534"/>
      <c r="Z139" s="534"/>
      <c r="AA139" s="534"/>
      <c r="AB139" s="534"/>
      <c r="AC139" s="534"/>
      <c r="AD139" s="534"/>
      <c r="AE139" s="535"/>
      <c r="AH139" s="194" t="str">
        <f>IF(情報取得シート!$D$289=0,"※届け出の状況を選択してください","")</f>
        <v>※届け出の状況を選択してください</v>
      </c>
    </row>
    <row r="140" spans="1:34" ht="18" customHeight="1" x14ac:dyDescent="0.4">
      <c r="A140" s="277"/>
      <c r="B140" s="278"/>
      <c r="C140" s="278"/>
      <c r="D140" s="278"/>
      <c r="E140" s="278"/>
      <c r="F140" s="278"/>
      <c r="G140" s="279"/>
      <c r="H140" s="531"/>
      <c r="I140" s="369"/>
      <c r="J140" s="369"/>
      <c r="K140" s="369"/>
      <c r="L140" s="532"/>
      <c r="M140" s="536"/>
      <c r="N140" s="537"/>
      <c r="O140" s="537"/>
      <c r="P140" s="537"/>
      <c r="Q140" s="537"/>
      <c r="R140" s="537"/>
      <c r="S140" s="537"/>
      <c r="T140" s="537"/>
      <c r="U140" s="537"/>
      <c r="V140" s="537"/>
      <c r="W140" s="537"/>
      <c r="X140" s="537"/>
      <c r="Y140" s="537"/>
      <c r="Z140" s="537"/>
      <c r="AA140" s="537"/>
      <c r="AB140" s="537"/>
      <c r="AC140" s="537"/>
      <c r="AD140" s="537"/>
      <c r="AE140" s="538"/>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56" t="s">
        <v>175</v>
      </c>
      <c r="B150" s="356"/>
      <c r="C150" s="356"/>
      <c r="D150" s="356"/>
      <c r="E150" s="356"/>
      <c r="F150" s="356"/>
      <c r="G150" s="356"/>
      <c r="H150" s="356"/>
      <c r="I150" s="356"/>
      <c r="J150" s="356"/>
      <c r="K150" s="356"/>
      <c r="L150" s="356"/>
      <c r="M150" s="356"/>
      <c r="N150" s="356"/>
      <c r="O150" s="356"/>
      <c r="P150" s="356"/>
      <c r="Q150" s="356"/>
      <c r="R150" s="356"/>
      <c r="S150" s="356"/>
      <c r="T150" s="356"/>
      <c r="U150" s="356"/>
      <c r="V150" s="356"/>
      <c r="W150" s="356"/>
      <c r="X150" s="356"/>
      <c r="Y150" s="356"/>
      <c r="Z150" s="356"/>
      <c r="AA150" s="356"/>
      <c r="AB150" s="356"/>
      <c r="AC150" s="356"/>
      <c r="AD150" s="356"/>
      <c r="AE150" s="356"/>
      <c r="AH150" s="661" t="s">
        <v>379</v>
      </c>
      <c r="AU150" s="201"/>
    </row>
    <row r="151" spans="1:47" s="200" customFormat="1" ht="21" customHeight="1" x14ac:dyDescent="0.4">
      <c r="A151" s="357" t="s">
        <v>176</v>
      </c>
      <c r="B151" s="358"/>
      <c r="C151" s="358"/>
      <c r="D151" s="358"/>
      <c r="E151" s="358"/>
      <c r="F151" s="358"/>
      <c r="G151" s="358"/>
      <c r="H151" s="358"/>
      <c r="I151" s="359"/>
      <c r="J151" s="360" t="s">
        <v>177</v>
      </c>
      <c r="K151" s="358"/>
      <c r="L151" s="358"/>
      <c r="M151" s="358"/>
      <c r="N151" s="358"/>
      <c r="O151" s="358"/>
      <c r="P151" s="358"/>
      <c r="Q151" s="358"/>
      <c r="R151" s="358"/>
      <c r="S151" s="525" t="s">
        <v>178</v>
      </c>
      <c r="T151" s="479"/>
      <c r="U151" s="479"/>
      <c r="V151" s="479"/>
      <c r="W151" s="542"/>
      <c r="X151" s="525" t="s">
        <v>179</v>
      </c>
      <c r="Y151" s="479"/>
      <c r="Z151" s="479"/>
      <c r="AA151" s="479"/>
      <c r="AB151" s="479"/>
      <c r="AC151" s="479"/>
      <c r="AD151" s="479"/>
      <c r="AE151" s="480"/>
      <c r="AU151" s="201"/>
    </row>
    <row r="152" spans="1:47" s="200" customFormat="1" ht="21" customHeight="1" x14ac:dyDescent="0.4">
      <c r="A152" s="326" t="s">
        <v>180</v>
      </c>
      <c r="B152" s="314" t="s">
        <v>181</v>
      </c>
      <c r="C152" s="315"/>
      <c r="D152" s="320" t="s">
        <v>182</v>
      </c>
      <c r="E152" s="321"/>
      <c r="F152" s="321"/>
      <c r="G152" s="321"/>
      <c r="H152" s="321"/>
      <c r="I152" s="322"/>
      <c r="J152" s="371" t="str">
        <f>情報取得シート!$D$308</f>
        <v/>
      </c>
      <c r="K152" s="372"/>
      <c r="L152" s="372"/>
      <c r="M152" s="372"/>
      <c r="N152" s="372"/>
      <c r="O152" s="372"/>
      <c r="P152" s="372"/>
      <c r="Q152" s="372"/>
      <c r="R152" s="373"/>
      <c r="S152" s="334" t="s">
        <v>183</v>
      </c>
      <c r="T152" s="335"/>
      <c r="U152" s="335"/>
      <c r="V152" s="335"/>
      <c r="W152" s="336"/>
      <c r="X152" s="334" t="s">
        <v>184</v>
      </c>
      <c r="Y152" s="335"/>
      <c r="Z152" s="335"/>
      <c r="AA152" s="335"/>
      <c r="AB152" s="335"/>
      <c r="AC152" s="335"/>
      <c r="AD152" s="335"/>
      <c r="AE152" s="340"/>
      <c r="AU152" s="201"/>
    </row>
    <row r="153" spans="1:47" s="200" customFormat="1" ht="21" customHeight="1" x14ac:dyDescent="0.4">
      <c r="A153" s="326"/>
      <c r="B153" s="316"/>
      <c r="C153" s="317"/>
      <c r="D153" s="323" t="s">
        <v>185</v>
      </c>
      <c r="E153" s="324"/>
      <c r="F153" s="324"/>
      <c r="G153" s="324"/>
      <c r="H153" s="324"/>
      <c r="I153" s="325"/>
      <c r="J153" s="374"/>
      <c r="K153" s="375"/>
      <c r="L153" s="375"/>
      <c r="M153" s="375"/>
      <c r="N153" s="375"/>
      <c r="O153" s="375"/>
      <c r="P153" s="375"/>
      <c r="Q153" s="375"/>
      <c r="R153" s="376"/>
      <c r="S153" s="334" t="s">
        <v>186</v>
      </c>
      <c r="T153" s="335"/>
      <c r="U153" s="335"/>
      <c r="V153" s="335"/>
      <c r="W153" s="336"/>
      <c r="X153" s="334" t="s">
        <v>187</v>
      </c>
      <c r="Y153" s="335"/>
      <c r="Z153" s="335"/>
      <c r="AA153" s="335"/>
      <c r="AB153" s="335"/>
      <c r="AC153" s="335"/>
      <c r="AD153" s="335"/>
      <c r="AE153" s="340"/>
      <c r="AU153" s="201"/>
    </row>
    <row r="154" spans="1:47" s="200" customFormat="1" ht="21" customHeight="1" x14ac:dyDescent="0.4">
      <c r="A154" s="326"/>
      <c r="B154" s="316"/>
      <c r="C154" s="317"/>
      <c r="D154" s="323" t="s">
        <v>188</v>
      </c>
      <c r="E154" s="324"/>
      <c r="F154" s="324"/>
      <c r="G154" s="324"/>
      <c r="H154" s="324"/>
      <c r="I154" s="325"/>
      <c r="J154" s="374"/>
      <c r="K154" s="375"/>
      <c r="L154" s="375"/>
      <c r="M154" s="375"/>
      <c r="N154" s="375"/>
      <c r="O154" s="375"/>
      <c r="P154" s="375"/>
      <c r="Q154" s="375"/>
      <c r="R154" s="376"/>
      <c r="S154" s="334" t="s">
        <v>369</v>
      </c>
      <c r="T154" s="335"/>
      <c r="U154" s="335"/>
      <c r="V154" s="335"/>
      <c r="W154" s="336"/>
      <c r="X154" s="334" t="s">
        <v>189</v>
      </c>
      <c r="Y154" s="335"/>
      <c r="Z154" s="335"/>
      <c r="AA154" s="335"/>
      <c r="AB154" s="335"/>
      <c r="AC154" s="335"/>
      <c r="AD154" s="335"/>
      <c r="AE154" s="340"/>
      <c r="AU154" s="201"/>
    </row>
    <row r="155" spans="1:47" s="200" customFormat="1" ht="21" customHeight="1" x14ac:dyDescent="0.4">
      <c r="A155" s="326"/>
      <c r="B155" s="316"/>
      <c r="C155" s="317"/>
      <c r="D155" s="323" t="s">
        <v>190</v>
      </c>
      <c r="E155" s="324"/>
      <c r="F155" s="324"/>
      <c r="G155" s="324"/>
      <c r="H155" s="324"/>
      <c r="I155" s="325"/>
      <c r="J155" s="374"/>
      <c r="K155" s="375"/>
      <c r="L155" s="375"/>
      <c r="M155" s="375"/>
      <c r="N155" s="375"/>
      <c r="O155" s="375"/>
      <c r="P155" s="375"/>
      <c r="Q155" s="375"/>
      <c r="R155" s="376"/>
      <c r="S155" s="334" t="s">
        <v>191</v>
      </c>
      <c r="T155" s="335"/>
      <c r="U155" s="335"/>
      <c r="V155" s="335"/>
      <c r="W155" s="336"/>
      <c r="X155" s="334" t="s">
        <v>192</v>
      </c>
      <c r="Y155" s="335"/>
      <c r="Z155" s="335"/>
      <c r="AA155" s="335"/>
      <c r="AB155" s="335"/>
      <c r="AC155" s="335"/>
      <c r="AD155" s="335"/>
      <c r="AE155" s="340"/>
      <c r="AU155" s="201"/>
    </row>
    <row r="156" spans="1:47" s="200" customFormat="1" ht="21" customHeight="1" x14ac:dyDescent="0.4">
      <c r="A156" s="326"/>
      <c r="B156" s="316"/>
      <c r="C156" s="317"/>
      <c r="D156" s="323" t="s">
        <v>193</v>
      </c>
      <c r="E156" s="324"/>
      <c r="F156" s="324"/>
      <c r="G156" s="324"/>
      <c r="H156" s="324"/>
      <c r="I156" s="325"/>
      <c r="J156" s="374"/>
      <c r="K156" s="375"/>
      <c r="L156" s="375"/>
      <c r="M156" s="375"/>
      <c r="N156" s="375"/>
      <c r="O156" s="375"/>
      <c r="P156" s="375"/>
      <c r="Q156" s="375"/>
      <c r="R156" s="376"/>
      <c r="X156" s="334" t="s">
        <v>194</v>
      </c>
      <c r="Y156" s="335"/>
      <c r="Z156" s="335"/>
      <c r="AA156" s="335"/>
      <c r="AB156" s="335"/>
      <c r="AC156" s="335"/>
      <c r="AD156" s="335"/>
      <c r="AE156" s="340"/>
      <c r="AU156" s="201"/>
    </row>
    <row r="157" spans="1:47" s="200" customFormat="1" ht="21" customHeight="1" x14ac:dyDescent="0.4">
      <c r="A157" s="326"/>
      <c r="B157" s="316"/>
      <c r="C157" s="317"/>
      <c r="D157" s="323" t="s">
        <v>195</v>
      </c>
      <c r="E157" s="324"/>
      <c r="F157" s="324"/>
      <c r="G157" s="324"/>
      <c r="H157" s="324"/>
      <c r="I157" s="325"/>
      <c r="J157" s="374"/>
      <c r="K157" s="375"/>
      <c r="L157" s="375"/>
      <c r="M157" s="375"/>
      <c r="N157" s="375"/>
      <c r="O157" s="375"/>
      <c r="P157" s="375"/>
      <c r="Q157" s="375"/>
      <c r="R157" s="376"/>
      <c r="S157" s="334"/>
      <c r="T157" s="335"/>
      <c r="U157" s="335"/>
      <c r="V157" s="335"/>
      <c r="W157" s="336"/>
      <c r="X157" s="211"/>
      <c r="Y157" s="341" t="str">
        <f>情報取得シート!$D$313</f>
        <v/>
      </c>
      <c r="Z157" s="341"/>
      <c r="AA157" s="341"/>
      <c r="AB157" s="341"/>
      <c r="AC157" s="341"/>
      <c r="AD157" s="341"/>
      <c r="AE157" s="208"/>
      <c r="AU157" s="201"/>
    </row>
    <row r="158" spans="1:47" s="200" customFormat="1" ht="21" customHeight="1" x14ac:dyDescent="0.4">
      <c r="A158" s="326"/>
      <c r="B158" s="316"/>
      <c r="C158" s="317"/>
      <c r="D158" s="323" t="s">
        <v>196</v>
      </c>
      <c r="E158" s="324"/>
      <c r="F158" s="324"/>
      <c r="G158" s="324"/>
      <c r="H158" s="324"/>
      <c r="I158" s="325"/>
      <c r="J158" s="215"/>
      <c r="K158" s="355" t="s">
        <v>71</v>
      </c>
      <c r="L158" s="355"/>
      <c r="M158" s="210"/>
      <c r="N158" s="210"/>
      <c r="O158" s="210"/>
      <c r="P158" s="210"/>
      <c r="Q158" s="210"/>
      <c r="R158" s="216"/>
      <c r="S158" s="334"/>
      <c r="T158" s="335"/>
      <c r="U158" s="335"/>
      <c r="V158" s="335"/>
      <c r="W158" s="336"/>
      <c r="X158" s="211"/>
      <c r="Y158" s="341"/>
      <c r="Z158" s="341"/>
      <c r="AA158" s="341"/>
      <c r="AB158" s="341"/>
      <c r="AC158" s="341"/>
      <c r="AD158" s="341"/>
      <c r="AE158" s="208"/>
      <c r="AU158" s="201"/>
    </row>
    <row r="159" spans="1:47" s="200" customFormat="1" ht="21" customHeight="1" x14ac:dyDescent="0.4">
      <c r="A159" s="326"/>
      <c r="B159" s="316"/>
      <c r="C159" s="317"/>
      <c r="D159" s="323" t="s">
        <v>197</v>
      </c>
      <c r="E159" s="324"/>
      <c r="F159" s="324"/>
      <c r="G159" s="324"/>
      <c r="H159" s="324"/>
      <c r="I159" s="325"/>
      <c r="J159" s="211"/>
      <c r="K159" s="341" t="str">
        <f>情報取得シート!$D$310</f>
        <v/>
      </c>
      <c r="L159" s="341"/>
      <c r="M159" s="341"/>
      <c r="N159" s="341"/>
      <c r="O159" s="341"/>
      <c r="P159" s="341"/>
      <c r="Q159" s="341"/>
      <c r="R159" s="212"/>
      <c r="S159" s="334"/>
      <c r="T159" s="335"/>
      <c r="U159" s="335"/>
      <c r="V159" s="335"/>
      <c r="W159" s="336"/>
      <c r="X159" s="211"/>
      <c r="Y159" s="341"/>
      <c r="Z159" s="341"/>
      <c r="AA159" s="341"/>
      <c r="AB159" s="341"/>
      <c r="AC159" s="341"/>
      <c r="AD159" s="341"/>
      <c r="AE159" s="208"/>
      <c r="AU159" s="201"/>
    </row>
    <row r="160" spans="1:47" s="200" customFormat="1" ht="21" customHeight="1" x14ac:dyDescent="0.4">
      <c r="A160" s="326"/>
      <c r="B160" s="316"/>
      <c r="C160" s="317"/>
      <c r="D160" s="331" t="s">
        <v>198</v>
      </c>
      <c r="E160" s="332"/>
      <c r="F160" s="332"/>
      <c r="G160" s="332"/>
      <c r="H160" s="332"/>
      <c r="I160" s="333"/>
      <c r="J160" s="213"/>
      <c r="K160" s="342"/>
      <c r="L160" s="342"/>
      <c r="M160" s="342"/>
      <c r="N160" s="342"/>
      <c r="O160" s="342"/>
      <c r="P160" s="342"/>
      <c r="Q160" s="342"/>
      <c r="R160" s="214"/>
      <c r="S160" s="368"/>
      <c r="T160" s="369"/>
      <c r="U160" s="369"/>
      <c r="V160" s="369"/>
      <c r="W160" s="370"/>
      <c r="X160" s="213"/>
      <c r="Y160" s="342"/>
      <c r="Z160" s="342"/>
      <c r="AA160" s="342"/>
      <c r="AB160" s="342"/>
      <c r="AC160" s="342"/>
      <c r="AD160" s="342"/>
      <c r="AE160" s="209"/>
      <c r="AU160" s="201"/>
    </row>
    <row r="161" spans="1:47" s="200" customFormat="1" ht="21" customHeight="1" x14ac:dyDescent="0.4">
      <c r="A161" s="326"/>
      <c r="B161" s="314" t="s">
        <v>199</v>
      </c>
      <c r="C161" s="315"/>
      <c r="D161" s="320" t="s">
        <v>182</v>
      </c>
      <c r="E161" s="321"/>
      <c r="F161" s="321"/>
      <c r="G161" s="321"/>
      <c r="H161" s="321"/>
      <c r="I161" s="322"/>
      <c r="J161" s="371" t="str">
        <f>情報取得シート!$D$326</f>
        <v/>
      </c>
      <c r="K161" s="372"/>
      <c r="L161" s="372"/>
      <c r="M161" s="372"/>
      <c r="N161" s="372"/>
      <c r="O161" s="372"/>
      <c r="P161" s="372"/>
      <c r="Q161" s="372"/>
      <c r="R161" s="373"/>
      <c r="S161" s="334" t="s">
        <v>183</v>
      </c>
      <c r="T161" s="335"/>
      <c r="U161" s="335"/>
      <c r="V161" s="335"/>
      <c r="W161" s="336"/>
      <c r="X161" s="334" t="s">
        <v>184</v>
      </c>
      <c r="Y161" s="335"/>
      <c r="Z161" s="335"/>
      <c r="AA161" s="335"/>
      <c r="AB161" s="335"/>
      <c r="AC161" s="335"/>
      <c r="AD161" s="335"/>
      <c r="AE161" s="340"/>
      <c r="AU161" s="201"/>
    </row>
    <row r="162" spans="1:47" s="200" customFormat="1" ht="21" customHeight="1" x14ac:dyDescent="0.4">
      <c r="A162" s="326"/>
      <c r="B162" s="316"/>
      <c r="C162" s="317"/>
      <c r="D162" s="323" t="s">
        <v>185</v>
      </c>
      <c r="E162" s="324"/>
      <c r="F162" s="324"/>
      <c r="G162" s="324"/>
      <c r="H162" s="324"/>
      <c r="I162" s="325"/>
      <c r="J162" s="374"/>
      <c r="K162" s="375"/>
      <c r="L162" s="375"/>
      <c r="M162" s="375"/>
      <c r="N162" s="375"/>
      <c r="O162" s="375"/>
      <c r="P162" s="375"/>
      <c r="Q162" s="375"/>
      <c r="R162" s="376"/>
      <c r="S162" s="334" t="s">
        <v>186</v>
      </c>
      <c r="T162" s="335"/>
      <c r="U162" s="335"/>
      <c r="V162" s="335"/>
      <c r="W162" s="336"/>
      <c r="X162" s="334" t="s">
        <v>187</v>
      </c>
      <c r="Y162" s="335"/>
      <c r="Z162" s="335"/>
      <c r="AA162" s="335"/>
      <c r="AB162" s="335"/>
      <c r="AC162" s="335"/>
      <c r="AD162" s="335"/>
      <c r="AE162" s="340"/>
      <c r="AU162" s="201"/>
    </row>
    <row r="163" spans="1:47" s="200" customFormat="1" ht="21" customHeight="1" x14ac:dyDescent="0.4">
      <c r="A163" s="326"/>
      <c r="B163" s="316"/>
      <c r="C163" s="317"/>
      <c r="D163" s="323" t="s">
        <v>188</v>
      </c>
      <c r="E163" s="324"/>
      <c r="F163" s="324"/>
      <c r="G163" s="324"/>
      <c r="H163" s="324"/>
      <c r="I163" s="325"/>
      <c r="J163" s="374"/>
      <c r="K163" s="375"/>
      <c r="L163" s="375"/>
      <c r="M163" s="375"/>
      <c r="N163" s="375"/>
      <c r="O163" s="375"/>
      <c r="P163" s="375"/>
      <c r="Q163" s="375"/>
      <c r="R163" s="376"/>
      <c r="S163" s="334" t="s">
        <v>369</v>
      </c>
      <c r="T163" s="335"/>
      <c r="U163" s="335"/>
      <c r="V163" s="335"/>
      <c r="W163" s="336"/>
      <c r="X163" s="334" t="s">
        <v>189</v>
      </c>
      <c r="Y163" s="335"/>
      <c r="Z163" s="335"/>
      <c r="AA163" s="335"/>
      <c r="AB163" s="335"/>
      <c r="AC163" s="335"/>
      <c r="AD163" s="335"/>
      <c r="AE163" s="340"/>
      <c r="AU163" s="201"/>
    </row>
    <row r="164" spans="1:47" s="200" customFormat="1" ht="21" customHeight="1" x14ac:dyDescent="0.4">
      <c r="A164" s="326"/>
      <c r="B164" s="316"/>
      <c r="C164" s="317"/>
      <c r="D164" s="323" t="s">
        <v>190</v>
      </c>
      <c r="E164" s="324"/>
      <c r="F164" s="324"/>
      <c r="G164" s="324"/>
      <c r="H164" s="324"/>
      <c r="I164" s="325"/>
      <c r="J164" s="374"/>
      <c r="K164" s="375"/>
      <c r="L164" s="375"/>
      <c r="M164" s="375"/>
      <c r="N164" s="375"/>
      <c r="O164" s="375"/>
      <c r="P164" s="375"/>
      <c r="Q164" s="375"/>
      <c r="R164" s="376"/>
      <c r="S164" s="334" t="s">
        <v>191</v>
      </c>
      <c r="T164" s="335"/>
      <c r="U164" s="335"/>
      <c r="V164" s="335"/>
      <c r="W164" s="336"/>
      <c r="X164" s="334" t="s">
        <v>192</v>
      </c>
      <c r="Y164" s="335"/>
      <c r="Z164" s="335"/>
      <c r="AA164" s="335"/>
      <c r="AB164" s="335"/>
      <c r="AC164" s="335"/>
      <c r="AD164" s="335"/>
      <c r="AE164" s="340"/>
      <c r="AU164" s="201"/>
    </row>
    <row r="165" spans="1:47" s="200" customFormat="1" ht="21" customHeight="1" x14ac:dyDescent="0.4">
      <c r="A165" s="326"/>
      <c r="B165" s="316"/>
      <c r="C165" s="317"/>
      <c r="D165" s="323" t="s">
        <v>193</v>
      </c>
      <c r="E165" s="324"/>
      <c r="F165" s="324"/>
      <c r="G165" s="324"/>
      <c r="H165" s="324"/>
      <c r="I165" s="325"/>
      <c r="J165" s="374"/>
      <c r="K165" s="375"/>
      <c r="L165" s="375"/>
      <c r="M165" s="375"/>
      <c r="N165" s="375"/>
      <c r="O165" s="375"/>
      <c r="P165" s="375"/>
      <c r="Q165" s="375"/>
      <c r="R165" s="376"/>
      <c r="X165" s="334" t="s">
        <v>194</v>
      </c>
      <c r="Y165" s="335"/>
      <c r="Z165" s="335"/>
      <c r="AA165" s="335"/>
      <c r="AB165" s="335"/>
      <c r="AC165" s="335"/>
      <c r="AD165" s="335"/>
      <c r="AE165" s="340"/>
      <c r="AU165" s="201"/>
    </row>
    <row r="166" spans="1:47" s="200" customFormat="1" ht="21" customHeight="1" x14ac:dyDescent="0.4">
      <c r="A166" s="326"/>
      <c r="B166" s="316"/>
      <c r="C166" s="317"/>
      <c r="D166" s="323" t="s">
        <v>195</v>
      </c>
      <c r="E166" s="324"/>
      <c r="F166" s="324"/>
      <c r="G166" s="324"/>
      <c r="H166" s="324"/>
      <c r="I166" s="325"/>
      <c r="J166" s="374"/>
      <c r="K166" s="375"/>
      <c r="L166" s="375"/>
      <c r="M166" s="375"/>
      <c r="N166" s="375"/>
      <c r="O166" s="375"/>
      <c r="P166" s="375"/>
      <c r="Q166" s="375"/>
      <c r="R166" s="376"/>
      <c r="S166" s="334"/>
      <c r="T166" s="335"/>
      <c r="U166" s="335"/>
      <c r="V166" s="335"/>
      <c r="W166" s="336"/>
      <c r="X166" s="211"/>
      <c r="Y166" s="341" t="str">
        <f>情報取得シート!$D$331</f>
        <v/>
      </c>
      <c r="Z166" s="341"/>
      <c r="AA166" s="341"/>
      <c r="AB166" s="341"/>
      <c r="AC166" s="341"/>
      <c r="AD166" s="341"/>
      <c r="AE166" s="208"/>
      <c r="AU166" s="201"/>
    </row>
    <row r="167" spans="1:47" s="200" customFormat="1" ht="21" customHeight="1" x14ac:dyDescent="0.4">
      <c r="A167" s="326"/>
      <c r="B167" s="316"/>
      <c r="C167" s="317"/>
      <c r="D167" s="323" t="s">
        <v>196</v>
      </c>
      <c r="E167" s="324"/>
      <c r="F167" s="324"/>
      <c r="G167" s="324"/>
      <c r="H167" s="324"/>
      <c r="I167" s="325"/>
      <c r="J167" s="215"/>
      <c r="K167" s="355" t="s">
        <v>71</v>
      </c>
      <c r="L167" s="355"/>
      <c r="M167" s="210"/>
      <c r="N167" s="210"/>
      <c r="O167" s="210"/>
      <c r="P167" s="210"/>
      <c r="Q167" s="210"/>
      <c r="R167" s="216"/>
      <c r="S167" s="334"/>
      <c r="T167" s="335"/>
      <c r="U167" s="335"/>
      <c r="V167" s="335"/>
      <c r="W167" s="336"/>
      <c r="X167" s="211"/>
      <c r="Y167" s="341"/>
      <c r="Z167" s="341"/>
      <c r="AA167" s="341"/>
      <c r="AB167" s="341"/>
      <c r="AC167" s="341"/>
      <c r="AD167" s="341"/>
      <c r="AE167" s="208"/>
      <c r="AU167" s="201"/>
    </row>
    <row r="168" spans="1:47" s="200" customFormat="1" ht="21" customHeight="1" x14ac:dyDescent="0.4">
      <c r="A168" s="326"/>
      <c r="B168" s="316"/>
      <c r="C168" s="317"/>
      <c r="D168" s="323" t="s">
        <v>197</v>
      </c>
      <c r="E168" s="324"/>
      <c r="F168" s="324"/>
      <c r="G168" s="324"/>
      <c r="H168" s="324"/>
      <c r="I168" s="325"/>
      <c r="J168" s="211"/>
      <c r="K168" s="341" t="str">
        <f>情報取得シート!$D$328</f>
        <v/>
      </c>
      <c r="L168" s="341"/>
      <c r="M168" s="341"/>
      <c r="N168" s="341"/>
      <c r="O168" s="341"/>
      <c r="P168" s="341"/>
      <c r="Q168" s="341"/>
      <c r="R168" s="212"/>
      <c r="S168" s="334"/>
      <c r="T168" s="335"/>
      <c r="U168" s="335"/>
      <c r="V168" s="335"/>
      <c r="W168" s="336"/>
      <c r="X168" s="211"/>
      <c r="Y168" s="341"/>
      <c r="Z168" s="341"/>
      <c r="AA168" s="341"/>
      <c r="AB168" s="341"/>
      <c r="AC168" s="341"/>
      <c r="AD168" s="341"/>
      <c r="AE168" s="208"/>
      <c r="AU168" s="201"/>
    </row>
    <row r="169" spans="1:47" s="200" customFormat="1" ht="21" customHeight="1" x14ac:dyDescent="0.4">
      <c r="A169" s="327"/>
      <c r="B169" s="318"/>
      <c r="C169" s="319"/>
      <c r="D169" s="331" t="s">
        <v>198</v>
      </c>
      <c r="E169" s="332"/>
      <c r="F169" s="332"/>
      <c r="G169" s="332"/>
      <c r="H169" s="332"/>
      <c r="I169" s="333"/>
      <c r="J169" s="213"/>
      <c r="K169" s="342"/>
      <c r="L169" s="342"/>
      <c r="M169" s="342"/>
      <c r="N169" s="342"/>
      <c r="O169" s="342"/>
      <c r="P169" s="342"/>
      <c r="Q169" s="342"/>
      <c r="R169" s="214"/>
      <c r="S169" s="368"/>
      <c r="T169" s="369"/>
      <c r="U169" s="369"/>
      <c r="V169" s="369"/>
      <c r="W169" s="370"/>
      <c r="X169" s="213"/>
      <c r="Y169" s="342"/>
      <c r="Z169" s="342"/>
      <c r="AA169" s="342"/>
      <c r="AB169" s="342"/>
      <c r="AC169" s="342"/>
      <c r="AD169" s="342"/>
      <c r="AE169" s="209"/>
      <c r="AU169" s="201"/>
    </row>
    <row r="170" spans="1:47" s="200" customFormat="1" ht="115.5" customHeight="1" x14ac:dyDescent="0.4">
      <c r="A170" s="328" t="s">
        <v>200</v>
      </c>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329"/>
      <c r="AE170" s="330"/>
      <c r="AU170" s="201"/>
    </row>
    <row r="171" spans="1:47" s="200" customFormat="1" ht="30" customHeight="1" x14ac:dyDescent="0.4">
      <c r="A171" s="337" t="s">
        <v>375</v>
      </c>
      <c r="B171" s="338"/>
      <c r="C171" s="338"/>
      <c r="D171" s="338"/>
      <c r="E171" s="338"/>
      <c r="F171" s="338"/>
      <c r="G171" s="338"/>
      <c r="H171" s="338"/>
      <c r="I171" s="338"/>
      <c r="J171" s="338"/>
      <c r="K171" s="338"/>
      <c r="L171" s="338"/>
      <c r="M171" s="338"/>
      <c r="N171" s="338"/>
      <c r="O171" s="338"/>
      <c r="P171" s="338"/>
      <c r="Q171" s="338"/>
      <c r="R171" s="338"/>
      <c r="S171" s="338"/>
      <c r="T171" s="338"/>
      <c r="U171" s="338"/>
      <c r="V171" s="338"/>
      <c r="W171" s="338"/>
      <c r="X171" s="338"/>
      <c r="Y171" s="338"/>
      <c r="Z171" s="338"/>
      <c r="AA171" s="338"/>
      <c r="AB171" s="338"/>
      <c r="AC171" s="338"/>
      <c r="AD171" s="338"/>
      <c r="AE171" s="339"/>
      <c r="AU171" s="201"/>
    </row>
    <row r="172" spans="1:47" s="200" customFormat="1" ht="165" customHeight="1" x14ac:dyDescent="0.4">
      <c r="A172" s="311"/>
      <c r="B172" s="312"/>
      <c r="C172" s="312"/>
      <c r="D172" s="312"/>
      <c r="E172" s="312"/>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2"/>
      <c r="AB172" s="312"/>
      <c r="AC172" s="312"/>
      <c r="AD172" s="312"/>
      <c r="AE172" s="313"/>
      <c r="AU172" s="201"/>
    </row>
    <row r="173" spans="1:47" ht="8.25" customHeight="1" x14ac:dyDescent="0.4"/>
  </sheetData>
  <protectedRanges>
    <protectedRange algorithmName="SHA-512" hashValue="9nuMKscy8xSSCfqVy+1nkl57xFdwbRXnq15/X/HeTxd9ri2kHM54BGdNIXOdDurRDZv1LSHbr2t4VuEk11V+yg==" saltValue="OKgVwwfqGdnL4j4WxAuu3A==" spinCount="100000" sqref="A150:AE172" name="範囲1"/>
  </protectedRanges>
  <mergeCells count="326">
    <mergeCell ref="D116:Q116"/>
    <mergeCell ref="R116:AE116"/>
    <mergeCell ref="D117:Q117"/>
    <mergeCell ref="R117:AE117"/>
    <mergeCell ref="D118:Q118"/>
    <mergeCell ref="R118:AE118"/>
    <mergeCell ref="D119:Q119"/>
    <mergeCell ref="R119:AE119"/>
    <mergeCell ref="D120:Q120"/>
    <mergeCell ref="R120:AE120"/>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R98:AE98"/>
    <mergeCell ref="D94:Q94"/>
    <mergeCell ref="R99:AE99"/>
    <mergeCell ref="D111:Q111"/>
    <mergeCell ref="R111:AE111"/>
    <mergeCell ref="R112:AE112"/>
    <mergeCell ref="D113:Q113"/>
    <mergeCell ref="R113:AE113"/>
    <mergeCell ref="D114:Q114"/>
    <mergeCell ref="R114:AE114"/>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25:AD27"/>
    <mergeCell ref="A18:AE18"/>
    <mergeCell ref="A19:E28"/>
    <mergeCell ref="I24:N24"/>
    <mergeCell ref="I29:N29"/>
    <mergeCell ref="G23:N23"/>
    <mergeCell ref="F55:AE55"/>
    <mergeCell ref="F57:AE57"/>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K13:T13"/>
    <mergeCell ref="U13:AE13"/>
    <mergeCell ref="K14:T14"/>
    <mergeCell ref="K15:T15"/>
    <mergeCell ref="G28:M28"/>
    <mergeCell ref="A12:AE12"/>
    <mergeCell ref="I30:AD32"/>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A51:E54"/>
    <mergeCell ref="F51:AA54"/>
    <mergeCell ref="AB51:AE54"/>
    <mergeCell ref="F56:AE56"/>
    <mergeCell ref="F47:AA50"/>
    <mergeCell ref="AB47:AE50"/>
    <mergeCell ref="G41:I41"/>
    <mergeCell ref="M46:AD46"/>
    <mergeCell ref="A47:E50"/>
    <mergeCell ref="S64:AE64"/>
    <mergeCell ref="A65:AE65"/>
    <mergeCell ref="A66:E66"/>
    <mergeCell ref="F66:P66"/>
    <mergeCell ref="Q66:T66"/>
    <mergeCell ref="K72:U72"/>
    <mergeCell ref="G73:I73"/>
    <mergeCell ref="F75:H76"/>
    <mergeCell ref="I75:O76"/>
    <mergeCell ref="S152:W152"/>
    <mergeCell ref="K159:Q160"/>
    <mergeCell ref="X152:AE152"/>
    <mergeCell ref="X153:AE153"/>
    <mergeCell ref="X154:AE154"/>
    <mergeCell ref="Y157:AD160"/>
    <mergeCell ref="J152:R157"/>
    <mergeCell ref="S153:W153"/>
    <mergeCell ref="S154:W154"/>
    <mergeCell ref="S155:W155"/>
    <mergeCell ref="S164:W164"/>
    <mergeCell ref="S166:W166"/>
    <mergeCell ref="K167:L167"/>
    <mergeCell ref="S168:W168"/>
    <mergeCell ref="S169:W169"/>
    <mergeCell ref="D167:I167"/>
    <mergeCell ref="D168:I168"/>
    <mergeCell ref="J161:R166"/>
    <mergeCell ref="S159:W159"/>
    <mergeCell ref="S160:W160"/>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D156:I156"/>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71081D94-61B4-4CA0-B590-7D2004879B66}"/>
    <dataValidation type="whole" imeMode="off" allowBlank="1" showInputMessage="1" showErrorMessage="1" errorTitle="ERROR" error=" *** 入力に誤りがあります ***_x000a__x000a_※月は半角数字1～12を入力してください_x000a__x000a_" sqref="K73 AA41 K41 Z73" xr:uid="{BDA47E11-1035-4294-83B6-93AEABAAD9CC}">
      <formula1>1</formula1>
      <formula2>12</formula2>
    </dataValidation>
    <dataValidation imeMode="off" allowBlank="1" showInputMessage="1" showErrorMessage="1" sqref="F4:O7 V34:W34"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1:AE1"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5:AA6"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4"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A3B7A674-65A8-4223-9DC9-88B13D1051C0}">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5" fitToHeight="6"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76200</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0" r:id="rId53" name="Option Button 156">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181" r:id="rId54" name="Option Button 157">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182" r:id="rId55" name="Option Button 158">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183" r:id="rId56" name="Option Button 159">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184" r:id="rId57" name="Option Button 160">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185" r:id="rId58" name="Option Button 161">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186" r:id="rId59"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60"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1"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2"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3"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4"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5"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6"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7"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8"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9"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0"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1"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2"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4"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90"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6" name="Option Button 150">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256"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258"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1"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2"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309"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6"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7"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8"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9"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10"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1"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2"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1" name="Option Button 317">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2" name="Option Button 318">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3" name="Option Button 319">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4" name="Option Button 320">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35" name="Option Button 32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36" name="Option Button 324">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37" name="Option Button 325">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38" name="Option Button 326">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39" name="Option Button 327">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0" name="Option Button 328">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1"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2"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3"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4"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5"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6"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7"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8"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9"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50"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1"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396" r:id="rId153"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4"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5"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6" name="Check Box 375">
              <controlPr defaultSize="0" autoFill="0" autoLine="0" autoPict="0">
                <anchor moveWithCells="1">
                  <from>
                    <xdr:col>22</xdr:col>
                    <xdr:colOff>0</xdr:colOff>
                    <xdr:row>10</xdr:row>
                    <xdr:rowOff>295275</xdr:rowOff>
                  </from>
                  <to>
                    <xdr:col>27</xdr:col>
                    <xdr:colOff>19050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view="pageBreakPreview" topLeftCell="A148" zoomScaleNormal="130" zoomScaleSheetLayoutView="100" zoomScalePageLayoutView="145" workbookViewId="0">
      <selection activeCell="R149" sqref="R149"/>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1.75" style="92" hidden="1" customWidth="1"/>
    <col min="48" max="16384" width="2.625" style="91"/>
  </cols>
  <sheetData>
    <row r="1" spans="1:47" ht="30" customHeight="1" x14ac:dyDescent="0.4">
      <c r="A1" s="414" t="s">
        <v>0</v>
      </c>
      <c r="B1" s="415"/>
      <c r="C1" s="415"/>
      <c r="D1" s="415"/>
      <c r="E1" s="415"/>
      <c r="F1" s="415"/>
      <c r="G1" s="415"/>
      <c r="H1" s="415"/>
      <c r="I1" s="415"/>
      <c r="J1" s="415"/>
      <c r="K1" s="415"/>
      <c r="L1" s="415"/>
      <c r="M1" s="415"/>
      <c r="N1" s="415"/>
      <c r="O1" s="415"/>
      <c r="P1" s="415"/>
      <c r="Q1" s="415"/>
      <c r="R1" s="415"/>
      <c r="S1" s="415"/>
      <c r="T1" s="415"/>
      <c r="U1" s="415"/>
      <c r="V1" s="415"/>
      <c r="W1" s="416"/>
      <c r="X1" s="417" t="s">
        <v>1</v>
      </c>
      <c r="Y1" s="418"/>
      <c r="Z1" s="418"/>
      <c r="AA1" s="418"/>
      <c r="AB1" s="418"/>
      <c r="AC1" s="400" t="str">
        <f>IF(【事業者用】情報提供票!AC1="","",【事業者用】情報提供票!AC1)</f>
        <v/>
      </c>
      <c r="AD1" s="400"/>
      <c r="AE1" s="401"/>
      <c r="AF1" s="91" t="s">
        <v>377</v>
      </c>
    </row>
    <row r="2" spans="1:47" ht="36" customHeight="1" x14ac:dyDescent="0.4">
      <c r="A2" s="631" t="s">
        <v>2</v>
      </c>
      <c r="B2" s="632"/>
      <c r="C2" s="632"/>
      <c r="D2" s="632"/>
      <c r="E2" s="632"/>
      <c r="F2" s="633">
        <f>【事業者用】情報提供票!F2</f>
        <v>0</v>
      </c>
      <c r="G2" s="633"/>
      <c r="H2" s="633"/>
      <c r="I2" s="633"/>
      <c r="J2" s="633"/>
      <c r="K2" s="633"/>
      <c r="L2" s="633"/>
      <c r="M2" s="633"/>
      <c r="N2" s="633"/>
      <c r="O2" s="634"/>
      <c r="P2" s="631" t="s">
        <v>3</v>
      </c>
      <c r="Q2" s="631"/>
      <c r="R2" s="631"/>
      <c r="S2" s="631"/>
      <c r="T2" s="631"/>
      <c r="U2" s="631"/>
      <c r="V2" s="635"/>
      <c r="W2" s="635"/>
      <c r="X2" s="635"/>
      <c r="Y2" s="635"/>
      <c r="Z2" s="635"/>
      <c r="AA2" s="635"/>
      <c r="AB2" s="635"/>
      <c r="AC2" s="635"/>
      <c r="AD2" s="635"/>
      <c r="AE2" s="635"/>
      <c r="AH2" s="197"/>
    </row>
    <row r="3" spans="1:47" ht="30" customHeight="1" x14ac:dyDescent="0.4">
      <c r="A3" s="643" t="s">
        <v>5</v>
      </c>
      <c r="B3" s="643"/>
      <c r="C3" s="643"/>
      <c r="D3" s="643"/>
      <c r="E3" s="643"/>
      <c r="F3" s="644" t="str">
        <f>情報取得シート!$D$4</f>
        <v/>
      </c>
      <c r="G3" s="586"/>
      <c r="H3" s="586"/>
      <c r="I3" s="586"/>
      <c r="J3" s="586"/>
      <c r="K3" s="586"/>
      <c r="L3" s="586"/>
      <c r="M3" s="586"/>
      <c r="N3" s="586"/>
      <c r="O3" s="586"/>
      <c r="P3" s="645"/>
      <c r="Q3" s="645"/>
      <c r="R3" s="645"/>
      <c r="S3" s="645"/>
      <c r="T3" s="645"/>
      <c r="U3" s="645"/>
      <c r="V3" s="645"/>
      <c r="W3" s="645"/>
      <c r="X3" s="645"/>
      <c r="Y3" s="645"/>
      <c r="Z3" s="645"/>
      <c r="AA3" s="645"/>
      <c r="AB3" s="645"/>
      <c r="AC3" s="645"/>
      <c r="AD3" s="645"/>
      <c r="AE3" s="646"/>
    </row>
    <row r="4" spans="1:47" ht="8.4499999999999993" customHeight="1" x14ac:dyDescent="0.4">
      <c r="A4" s="392" t="s">
        <v>6</v>
      </c>
      <c r="B4" s="393"/>
      <c r="C4" s="393"/>
      <c r="D4" s="393"/>
      <c r="E4" s="394"/>
      <c r="F4" s="314" t="str">
        <f>情報取得シート!$D$5</f>
        <v/>
      </c>
      <c r="G4" s="647"/>
      <c r="H4" s="647"/>
      <c r="I4" s="647"/>
      <c r="J4" s="647"/>
      <c r="K4" s="647"/>
      <c r="L4" s="647"/>
      <c r="M4" s="647"/>
      <c r="N4" s="647"/>
      <c r="O4" s="315"/>
      <c r="P4" s="392" t="s">
        <v>7</v>
      </c>
      <c r="Q4" s="393"/>
      <c r="R4" s="393"/>
      <c r="S4" s="393"/>
      <c r="T4" s="393"/>
      <c r="U4" s="394"/>
      <c r="V4" s="93"/>
      <c r="W4" s="94"/>
      <c r="X4" s="94"/>
      <c r="Y4" s="94"/>
      <c r="Z4" s="94"/>
      <c r="AA4" s="94"/>
      <c r="AB4" s="94"/>
      <c r="AC4" s="94"/>
      <c r="AD4" s="94"/>
      <c r="AE4" s="95"/>
      <c r="AG4" s="96"/>
      <c r="AH4" s="443" t="s">
        <v>8</v>
      </c>
      <c r="AI4" s="443"/>
      <c r="AJ4" s="443"/>
      <c r="AK4" s="443"/>
      <c r="AL4" s="443"/>
      <c r="AM4" s="443"/>
      <c r="AN4" s="443"/>
      <c r="AO4" s="443"/>
      <c r="AP4" s="443"/>
      <c r="AQ4" s="443"/>
      <c r="AR4" s="443"/>
      <c r="AS4" s="443"/>
      <c r="AT4" s="443"/>
    </row>
    <row r="5" spans="1:47" ht="8.4499999999999993" customHeight="1" x14ac:dyDescent="0.4">
      <c r="A5" s="395"/>
      <c r="B5" s="396"/>
      <c r="C5" s="396"/>
      <c r="D5" s="396"/>
      <c r="E5" s="397"/>
      <c r="F5" s="316"/>
      <c r="G5" s="648"/>
      <c r="H5" s="648"/>
      <c r="I5" s="648"/>
      <c r="J5" s="648"/>
      <c r="K5" s="648"/>
      <c r="L5" s="648"/>
      <c r="M5" s="648"/>
      <c r="N5" s="648"/>
      <c r="O5" s="317"/>
      <c r="P5" s="395"/>
      <c r="Q5" s="396"/>
      <c r="R5" s="396"/>
      <c r="S5" s="396"/>
      <c r="T5" s="396"/>
      <c r="U5" s="397"/>
      <c r="V5" s="98"/>
      <c r="W5" s="430" t="str">
        <f>情報取得シート!$D$8</f>
        <v/>
      </c>
      <c r="X5" s="430"/>
      <c r="Y5" s="430"/>
      <c r="Z5" s="430" t="s">
        <v>9</v>
      </c>
      <c r="AA5" s="430" t="str">
        <f>情報取得シート!$D$9</f>
        <v/>
      </c>
      <c r="AB5" s="430" t="s">
        <v>10</v>
      </c>
      <c r="AC5" s="430" t="str">
        <f>情報取得シート!$D$10</f>
        <v/>
      </c>
      <c r="AD5" s="430" t="s">
        <v>11</v>
      </c>
      <c r="AE5" s="99"/>
      <c r="AH5" s="444"/>
      <c r="AI5" s="444"/>
      <c r="AJ5" s="444"/>
      <c r="AK5" s="444"/>
      <c r="AL5" s="444"/>
      <c r="AM5" s="444"/>
      <c r="AN5" s="444"/>
      <c r="AO5" s="444"/>
      <c r="AP5" s="444"/>
      <c r="AQ5" s="444"/>
      <c r="AR5" s="444"/>
      <c r="AS5" s="444"/>
      <c r="AT5" s="444"/>
    </row>
    <row r="6" spans="1:47" ht="8.4499999999999993" customHeight="1" x14ac:dyDescent="0.4">
      <c r="A6" s="395" t="s">
        <v>12</v>
      </c>
      <c r="B6" s="396"/>
      <c r="C6" s="396"/>
      <c r="D6" s="396"/>
      <c r="E6" s="397"/>
      <c r="F6" s="636" t="str">
        <f>情報取得シート!$D$6</f>
        <v/>
      </c>
      <c r="G6" s="637"/>
      <c r="H6" s="637"/>
      <c r="I6" s="637"/>
      <c r="J6" s="637"/>
      <c r="K6" s="637"/>
      <c r="L6" s="637"/>
      <c r="M6" s="637"/>
      <c r="N6" s="637"/>
      <c r="O6" s="638"/>
      <c r="P6" s="395"/>
      <c r="Q6" s="396"/>
      <c r="R6" s="396"/>
      <c r="S6" s="396"/>
      <c r="T6" s="396"/>
      <c r="U6" s="397"/>
      <c r="V6" s="98"/>
      <c r="W6" s="621"/>
      <c r="X6" s="621"/>
      <c r="Y6" s="621"/>
      <c r="Z6" s="430"/>
      <c r="AA6" s="621"/>
      <c r="AB6" s="430"/>
      <c r="AC6" s="621"/>
      <c r="AD6" s="430"/>
      <c r="AE6" s="99"/>
      <c r="AH6" s="445"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45"/>
      <c r="AJ6" s="445"/>
      <c r="AK6" s="445"/>
      <c r="AL6" s="445"/>
      <c r="AM6" s="445"/>
      <c r="AN6" s="445"/>
      <c r="AO6" s="445"/>
      <c r="AP6" s="445"/>
      <c r="AQ6" s="445"/>
      <c r="AR6" s="445"/>
      <c r="AS6" s="445"/>
      <c r="AT6" s="445"/>
      <c r="AU6" s="102" t="str">
        <f>SUBSTITUTE(SUBSTITUTE(W5," ",""),"　","")&amp;"年"&amp;AA5&amp;"月"&amp;AC5&amp;"日"</f>
        <v>年月日</v>
      </c>
    </row>
    <row r="7" spans="1:47" ht="8.4499999999999993" customHeight="1" x14ac:dyDescent="0.4">
      <c r="A7" s="411"/>
      <c r="B7" s="412"/>
      <c r="C7" s="412"/>
      <c r="D7" s="412"/>
      <c r="E7" s="413"/>
      <c r="F7" s="639"/>
      <c r="G7" s="640"/>
      <c r="H7" s="640"/>
      <c r="I7" s="640"/>
      <c r="J7" s="640"/>
      <c r="K7" s="640"/>
      <c r="L7" s="640"/>
      <c r="M7" s="640"/>
      <c r="N7" s="640"/>
      <c r="O7" s="641"/>
      <c r="P7" s="411"/>
      <c r="Q7" s="412"/>
      <c r="R7" s="412"/>
      <c r="S7" s="412"/>
      <c r="T7" s="412"/>
      <c r="U7" s="413"/>
      <c r="V7" s="103"/>
      <c r="W7" s="103"/>
      <c r="X7" s="103"/>
      <c r="Y7" s="103"/>
      <c r="Z7" s="103"/>
      <c r="AA7" s="103"/>
      <c r="AB7" s="103"/>
      <c r="AC7" s="103"/>
      <c r="AD7" s="103"/>
      <c r="AE7" s="104"/>
      <c r="AH7" s="445"/>
      <c r="AI7" s="445"/>
      <c r="AJ7" s="445"/>
      <c r="AK7" s="445"/>
      <c r="AL7" s="445"/>
      <c r="AM7" s="445"/>
      <c r="AN7" s="445"/>
      <c r="AO7" s="445"/>
      <c r="AP7" s="445"/>
      <c r="AQ7" s="445"/>
      <c r="AR7" s="445"/>
      <c r="AS7" s="445"/>
      <c r="AT7" s="445"/>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411"/>
      <c r="B9" s="412"/>
      <c r="C9" s="412"/>
      <c r="D9" s="412"/>
      <c r="E9" s="413"/>
      <c r="F9" s="460" t="s">
        <v>17</v>
      </c>
      <c r="G9" s="461"/>
      <c r="H9" s="461"/>
      <c r="I9" s="461"/>
      <c r="J9" s="108" t="s">
        <v>18</v>
      </c>
      <c r="K9" s="642" t="str">
        <f>情報取得シート!$D$18</f>
        <v/>
      </c>
      <c r="L9" s="642"/>
      <c r="M9" s="642"/>
      <c r="N9" s="642"/>
      <c r="O9" s="642"/>
      <c r="P9" s="642"/>
      <c r="Q9" s="642"/>
      <c r="R9" s="642"/>
      <c r="S9" s="642"/>
      <c r="T9" s="642"/>
      <c r="U9" s="642"/>
      <c r="V9" s="642"/>
      <c r="W9" s="642"/>
      <c r="X9" s="642"/>
      <c r="Y9" s="642"/>
      <c r="Z9" s="642"/>
      <c r="AA9" s="642"/>
      <c r="AB9" s="642"/>
      <c r="AC9" s="642"/>
      <c r="AD9" s="642"/>
      <c r="AE9" s="109" t="s">
        <v>19</v>
      </c>
    </row>
    <row r="10" spans="1:47" ht="18" customHeight="1" x14ac:dyDescent="0.4">
      <c r="A10" s="453"/>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H10" s="194"/>
    </row>
    <row r="11" spans="1:47" ht="46.5" customHeight="1" x14ac:dyDescent="0.4">
      <c r="A11" s="622" t="s">
        <v>371</v>
      </c>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H11" s="194"/>
    </row>
    <row r="12" spans="1:47" ht="61.5" customHeight="1" x14ac:dyDescent="0.4">
      <c r="A12" s="630" t="s">
        <v>373</v>
      </c>
      <c r="B12" s="630"/>
      <c r="C12" s="630"/>
      <c r="D12" s="630"/>
      <c r="E12" s="630"/>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row>
    <row r="13" spans="1:47" ht="36" customHeight="1" x14ac:dyDescent="0.4">
      <c r="A13" s="623" t="s">
        <v>202</v>
      </c>
      <c r="B13" s="624"/>
      <c r="C13" s="624"/>
      <c r="D13" s="624"/>
      <c r="E13" s="624"/>
      <c r="F13" s="626" t="s">
        <v>21</v>
      </c>
      <c r="G13" s="626"/>
      <c r="H13" s="626"/>
      <c r="I13" s="626"/>
      <c r="J13" s="626"/>
      <c r="K13" s="627" t="s">
        <v>22</v>
      </c>
      <c r="L13" s="627"/>
      <c r="M13" s="627"/>
      <c r="N13" s="627"/>
      <c r="O13" s="627"/>
      <c r="P13" s="627"/>
      <c r="Q13" s="627"/>
      <c r="R13" s="627"/>
      <c r="S13" s="627"/>
      <c r="T13" s="627"/>
      <c r="U13" s="628" t="str">
        <f>情報取得シート!$D$20</f>
        <v/>
      </c>
      <c r="V13" s="628"/>
      <c r="W13" s="628"/>
      <c r="X13" s="628"/>
      <c r="Y13" s="628"/>
      <c r="Z13" s="628"/>
      <c r="AA13" s="628"/>
      <c r="AB13" s="628"/>
      <c r="AC13" s="628"/>
      <c r="AD13" s="628"/>
      <c r="AE13" s="628"/>
      <c r="AH13" s="194" t="str">
        <f>IF(情報取得シート!$D$19=1,IF(U13="","※指定成分等名を入力してください",""),"")</f>
        <v/>
      </c>
    </row>
    <row r="14" spans="1:47" ht="36" customHeight="1" x14ac:dyDescent="0.4">
      <c r="A14" s="625"/>
      <c r="B14" s="625"/>
      <c r="C14" s="625"/>
      <c r="D14" s="625"/>
      <c r="E14" s="625"/>
      <c r="F14" s="477"/>
      <c r="G14" s="477"/>
      <c r="H14" s="477"/>
      <c r="I14" s="477"/>
      <c r="J14" s="477"/>
      <c r="K14" s="463" t="s">
        <v>23</v>
      </c>
      <c r="L14" s="463"/>
      <c r="M14" s="463"/>
      <c r="N14" s="463"/>
      <c r="O14" s="463"/>
      <c r="P14" s="463"/>
      <c r="Q14" s="463"/>
      <c r="R14" s="463"/>
      <c r="S14" s="463"/>
      <c r="T14" s="463"/>
      <c r="U14" s="629" t="str">
        <f>情報取得シート!$D$21</f>
        <v/>
      </c>
      <c r="V14" s="629"/>
      <c r="W14" s="629"/>
      <c r="X14" s="629"/>
      <c r="Y14" s="629"/>
      <c r="Z14" s="629"/>
      <c r="AA14" s="629"/>
      <c r="AB14" s="629"/>
      <c r="AC14" s="629"/>
      <c r="AD14" s="629"/>
      <c r="AE14" s="629"/>
      <c r="AH14" s="194" t="str">
        <f>IF(情報取得シート!$D$19=1,IF(U14="","※指定成分等の1日摂取目安量を入力してください",""),"")</f>
        <v/>
      </c>
    </row>
    <row r="15" spans="1:47" ht="36" customHeight="1" x14ac:dyDescent="0.4">
      <c r="A15" s="625"/>
      <c r="B15" s="625"/>
      <c r="C15" s="625"/>
      <c r="D15" s="625"/>
      <c r="E15" s="625"/>
      <c r="F15" s="477"/>
      <c r="G15" s="477"/>
      <c r="H15" s="477"/>
      <c r="I15" s="477"/>
      <c r="J15" s="477"/>
      <c r="K15" s="467" t="s">
        <v>24</v>
      </c>
      <c r="L15" s="468"/>
      <c r="M15" s="468"/>
      <c r="N15" s="468"/>
      <c r="O15" s="468"/>
      <c r="P15" s="468"/>
      <c r="Q15" s="468"/>
      <c r="R15" s="468"/>
      <c r="S15" s="468"/>
      <c r="T15" s="469"/>
      <c r="U15" s="629" t="str">
        <f>情報取得シート!$D$23</f>
        <v/>
      </c>
      <c r="V15" s="629"/>
      <c r="W15" s="629"/>
      <c r="X15" s="629"/>
      <c r="Y15" s="629"/>
      <c r="Z15" s="629"/>
      <c r="AA15" s="629"/>
      <c r="AB15" s="629"/>
      <c r="AC15" s="629"/>
      <c r="AD15" s="629"/>
      <c r="AE15" s="629"/>
      <c r="AH15" s="194" t="str">
        <f>IF(情報取得シート!$D$19=1,IF(U15="","※管理成分の1日摂取目安量を入力してください",""),"")</f>
        <v/>
      </c>
    </row>
    <row r="16" spans="1:47" ht="24" customHeight="1" x14ac:dyDescent="0.4">
      <c r="A16" s="625"/>
      <c r="B16" s="625"/>
      <c r="C16" s="625"/>
      <c r="D16" s="625"/>
      <c r="E16" s="625"/>
      <c r="F16" s="454" t="s">
        <v>372</v>
      </c>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row>
    <row r="17" spans="1:46" ht="24" customHeight="1" x14ac:dyDescent="0.4">
      <c r="A17" s="625"/>
      <c r="B17" s="625"/>
      <c r="C17" s="625"/>
      <c r="D17" s="625"/>
      <c r="E17" s="625"/>
      <c r="F17" s="455" t="s">
        <v>194</v>
      </c>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row>
    <row r="18" spans="1:46" ht="22.9" customHeight="1" x14ac:dyDescent="0.4">
      <c r="A18" s="491" t="s">
        <v>26</v>
      </c>
      <c r="B18" s="491"/>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row>
    <row r="19" spans="1:46" ht="19.899999999999999" customHeight="1" x14ac:dyDescent="0.4">
      <c r="A19" s="274" t="s">
        <v>27</v>
      </c>
      <c r="B19" s="275"/>
      <c r="C19" s="275"/>
      <c r="D19" s="275"/>
      <c r="E19" s="276"/>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0"/>
      <c r="B20" s="271"/>
      <c r="C20" s="271"/>
      <c r="D20" s="271"/>
      <c r="E20" s="272"/>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0"/>
      <c r="B21" s="271"/>
      <c r="C21" s="271"/>
      <c r="D21" s="271"/>
      <c r="E21" s="272"/>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0"/>
      <c r="B22" s="271"/>
      <c r="C22" s="271"/>
      <c r="D22" s="271"/>
      <c r="E22" s="272"/>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0"/>
      <c r="B23" s="271"/>
      <c r="C23" s="271"/>
      <c r="D23" s="271"/>
      <c r="E23" s="272"/>
      <c r="F23" s="94"/>
      <c r="G23" s="493" t="s">
        <v>203</v>
      </c>
      <c r="H23" s="493"/>
      <c r="I23" s="493"/>
      <c r="J23" s="493"/>
      <c r="K23" s="493"/>
      <c r="L23" s="493"/>
      <c r="M23" s="493"/>
      <c r="N23" s="493"/>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0"/>
      <c r="B24" s="271"/>
      <c r="C24" s="271"/>
      <c r="D24" s="271"/>
      <c r="E24" s="272"/>
      <c r="F24" s="94"/>
      <c r="G24" s="124"/>
      <c r="I24" s="492" t="s">
        <v>204</v>
      </c>
      <c r="J24" s="492"/>
      <c r="K24" s="492"/>
      <c r="L24" s="492"/>
      <c r="M24" s="492"/>
      <c r="N24" s="492"/>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0"/>
      <c r="B25" s="271"/>
      <c r="C25" s="271"/>
      <c r="D25" s="271"/>
      <c r="E25" s="272"/>
      <c r="F25" s="94"/>
      <c r="G25" s="124"/>
      <c r="I25" s="609" t="str">
        <f>情報取得シート!$D$42</f>
        <v xml:space="preserve">
</v>
      </c>
      <c r="J25" s="609"/>
      <c r="K25" s="609"/>
      <c r="L25" s="609"/>
      <c r="M25" s="609"/>
      <c r="N25" s="609"/>
      <c r="O25" s="609"/>
      <c r="P25" s="609"/>
      <c r="Q25" s="609"/>
      <c r="R25" s="609"/>
      <c r="S25" s="609"/>
      <c r="T25" s="609"/>
      <c r="U25" s="609"/>
      <c r="V25" s="609"/>
      <c r="W25" s="609"/>
      <c r="X25" s="609"/>
      <c r="Y25" s="609"/>
      <c r="Z25" s="609"/>
      <c r="AA25" s="609"/>
      <c r="AB25" s="609"/>
      <c r="AC25" s="609"/>
      <c r="AD25" s="609"/>
      <c r="AE25" s="125"/>
      <c r="AH25" s="100" t="s">
        <v>46</v>
      </c>
      <c r="AI25" s="100"/>
      <c r="AJ25" s="100"/>
      <c r="AK25" s="100"/>
      <c r="AL25" s="100"/>
      <c r="AM25" s="100"/>
      <c r="AN25" s="100"/>
      <c r="AO25" s="100"/>
      <c r="AP25" s="100"/>
      <c r="AQ25" s="100"/>
      <c r="AR25" s="100"/>
      <c r="AS25" s="100"/>
      <c r="AT25" s="100"/>
    </row>
    <row r="26" spans="1:46" ht="24.6" customHeight="1" x14ac:dyDescent="0.4">
      <c r="A26" s="270"/>
      <c r="B26" s="271"/>
      <c r="C26" s="271"/>
      <c r="D26" s="271"/>
      <c r="E26" s="272"/>
      <c r="F26" s="128"/>
      <c r="G26" s="129"/>
      <c r="I26" s="609"/>
      <c r="J26" s="609"/>
      <c r="K26" s="609"/>
      <c r="L26" s="609"/>
      <c r="M26" s="609"/>
      <c r="N26" s="609"/>
      <c r="O26" s="609"/>
      <c r="P26" s="609"/>
      <c r="Q26" s="609"/>
      <c r="R26" s="609"/>
      <c r="S26" s="609"/>
      <c r="T26" s="609"/>
      <c r="U26" s="609"/>
      <c r="V26" s="609"/>
      <c r="W26" s="609"/>
      <c r="X26" s="609"/>
      <c r="Y26" s="609"/>
      <c r="Z26" s="609"/>
      <c r="AA26" s="609"/>
      <c r="AB26" s="609"/>
      <c r="AC26" s="609"/>
      <c r="AD26" s="609"/>
      <c r="AE26" s="130"/>
      <c r="AH26" s="288"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88"/>
      <c r="AJ26" s="288"/>
      <c r="AK26" s="288"/>
      <c r="AL26" s="288"/>
      <c r="AM26" s="288"/>
      <c r="AN26" s="288"/>
      <c r="AO26" s="288"/>
      <c r="AP26" s="288"/>
      <c r="AQ26" s="288"/>
      <c r="AR26" s="288"/>
      <c r="AS26" s="288"/>
      <c r="AT26" s="288"/>
    </row>
    <row r="27" spans="1:46" ht="24.6" customHeight="1" x14ac:dyDescent="0.4">
      <c r="A27" s="270"/>
      <c r="B27" s="271"/>
      <c r="C27" s="271"/>
      <c r="D27" s="271"/>
      <c r="E27" s="272"/>
      <c r="F27" s="128"/>
      <c r="G27" s="129"/>
      <c r="I27" s="609"/>
      <c r="J27" s="609"/>
      <c r="K27" s="609"/>
      <c r="L27" s="609"/>
      <c r="M27" s="609"/>
      <c r="N27" s="609"/>
      <c r="O27" s="609"/>
      <c r="P27" s="609"/>
      <c r="Q27" s="609"/>
      <c r="R27" s="609"/>
      <c r="S27" s="609"/>
      <c r="T27" s="609"/>
      <c r="U27" s="609"/>
      <c r="V27" s="609"/>
      <c r="W27" s="609"/>
      <c r="X27" s="609"/>
      <c r="Y27" s="609"/>
      <c r="Z27" s="609"/>
      <c r="AA27" s="609"/>
      <c r="AB27" s="609"/>
      <c r="AC27" s="609"/>
      <c r="AD27" s="609"/>
      <c r="AE27" s="130"/>
    </row>
    <row r="28" spans="1:46" ht="21.6" customHeight="1" x14ac:dyDescent="0.4">
      <c r="A28" s="270"/>
      <c r="B28" s="271"/>
      <c r="C28" s="271"/>
      <c r="D28" s="271"/>
      <c r="E28" s="272"/>
      <c r="F28" s="131"/>
      <c r="G28" s="493" t="s">
        <v>205</v>
      </c>
      <c r="H28" s="493"/>
      <c r="I28" s="493"/>
      <c r="J28" s="493"/>
      <c r="K28" s="493"/>
      <c r="L28" s="493"/>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92" t="s">
        <v>44</v>
      </c>
      <c r="J29" s="492"/>
      <c r="K29" s="492"/>
      <c r="L29" s="492"/>
      <c r="M29" s="492"/>
      <c r="N29" s="492"/>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617" t="str">
        <f>情報取得シート!$D$44</f>
        <v>（手足の浮腫、動悸・息切れ、体の痛み、めまい・ふらつきなどの症状がある場合はこちらに記載ください。その他気になる症状がある場合も記載ください）</v>
      </c>
      <c r="J30" s="617"/>
      <c r="K30" s="617"/>
      <c r="L30" s="617"/>
      <c r="M30" s="617"/>
      <c r="N30" s="617"/>
      <c r="O30" s="617"/>
      <c r="P30" s="617"/>
      <c r="Q30" s="617"/>
      <c r="R30" s="617"/>
      <c r="S30" s="617"/>
      <c r="T30" s="617"/>
      <c r="U30" s="617"/>
      <c r="V30" s="617"/>
      <c r="W30" s="617"/>
      <c r="X30" s="617"/>
      <c r="Y30" s="617"/>
      <c r="Z30" s="617"/>
      <c r="AA30" s="617"/>
      <c r="AB30" s="617"/>
      <c r="AC30" s="617"/>
      <c r="AD30" s="617"/>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617"/>
      <c r="J31" s="617"/>
      <c r="K31" s="617"/>
      <c r="L31" s="617"/>
      <c r="M31" s="617"/>
      <c r="N31" s="617"/>
      <c r="O31" s="617"/>
      <c r="P31" s="617"/>
      <c r="Q31" s="617"/>
      <c r="R31" s="617"/>
      <c r="S31" s="617"/>
      <c r="T31" s="617"/>
      <c r="U31" s="617"/>
      <c r="V31" s="617"/>
      <c r="W31" s="617"/>
      <c r="X31" s="617"/>
      <c r="Y31" s="617"/>
      <c r="Z31" s="617"/>
      <c r="AA31" s="617"/>
      <c r="AB31" s="617"/>
      <c r="AC31" s="617"/>
      <c r="AD31" s="617"/>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617"/>
      <c r="J32" s="617"/>
      <c r="K32" s="617"/>
      <c r="L32" s="617"/>
      <c r="M32" s="617"/>
      <c r="N32" s="617"/>
      <c r="O32" s="617"/>
      <c r="P32" s="617"/>
      <c r="Q32" s="617"/>
      <c r="R32" s="617"/>
      <c r="S32" s="617"/>
      <c r="T32" s="617"/>
      <c r="U32" s="617"/>
      <c r="V32" s="617"/>
      <c r="W32" s="617"/>
      <c r="X32" s="617"/>
      <c r="Y32" s="617"/>
      <c r="Z32" s="617"/>
      <c r="AA32" s="617"/>
      <c r="AB32" s="617"/>
      <c r="AC32" s="617"/>
      <c r="AD32" s="617"/>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4" t="s">
        <v>50</v>
      </c>
      <c r="B34" s="275"/>
      <c r="C34" s="275"/>
      <c r="D34" s="275"/>
      <c r="E34" s="276"/>
      <c r="F34" s="134"/>
      <c r="G34" s="597" t="str">
        <f>情報取得シート!$D$46</f>
        <v/>
      </c>
      <c r="H34" s="597"/>
      <c r="I34" s="597"/>
      <c r="J34" s="136" t="s">
        <v>9</v>
      </c>
      <c r="K34" s="135" t="str">
        <f>情報取得シート!$D$47</f>
        <v/>
      </c>
      <c r="L34" s="136" t="s">
        <v>10</v>
      </c>
      <c r="M34" s="135" t="str">
        <f>情報取得シート!$D$48</f>
        <v/>
      </c>
      <c r="N34" s="136" t="s">
        <v>51</v>
      </c>
      <c r="O34" s="136"/>
      <c r="P34" s="136"/>
      <c r="Q34" s="136" t="s">
        <v>52</v>
      </c>
      <c r="R34" s="136"/>
      <c r="S34" s="136"/>
      <c r="T34" s="459" t="s">
        <v>53</v>
      </c>
      <c r="U34" s="459"/>
      <c r="V34" s="597" t="str">
        <f>情報取得シート!$D$49</f>
        <v/>
      </c>
      <c r="W34" s="597"/>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7"/>
      <c r="B35" s="278"/>
      <c r="C35" s="278"/>
      <c r="D35" s="278"/>
      <c r="E35" s="279"/>
      <c r="F35" s="140"/>
      <c r="G35" s="456" t="s">
        <v>55</v>
      </c>
      <c r="H35" s="456"/>
      <c r="I35" s="456"/>
      <c r="J35" s="618" t="str">
        <f>情報取得シート!$D$50</f>
        <v/>
      </c>
      <c r="K35" s="618"/>
      <c r="L35" s="618"/>
      <c r="M35" s="618"/>
      <c r="N35" s="618"/>
      <c r="O35" s="618"/>
      <c r="P35" s="618"/>
      <c r="Q35" s="618"/>
      <c r="R35" s="618"/>
      <c r="S35" s="618"/>
      <c r="T35" s="618"/>
      <c r="U35" s="618"/>
      <c r="V35" s="618"/>
      <c r="W35" s="618"/>
      <c r="X35" s="618"/>
      <c r="Y35" s="618"/>
      <c r="Z35" s="618"/>
      <c r="AA35" s="141" t="s">
        <v>19</v>
      </c>
      <c r="AB35" s="142"/>
      <c r="AC35" s="457" t="s">
        <v>56</v>
      </c>
      <c r="AD35" s="457"/>
      <c r="AE35" s="458"/>
      <c r="AG35" s="94"/>
      <c r="AH35" s="287"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87"/>
      <c r="AJ35" s="287"/>
      <c r="AK35" s="287"/>
      <c r="AL35" s="287"/>
      <c r="AM35" s="287"/>
      <c r="AN35" s="287"/>
      <c r="AO35" s="287"/>
      <c r="AP35" s="287"/>
      <c r="AQ35" s="287"/>
      <c r="AR35" s="287"/>
      <c r="AS35" s="287"/>
      <c r="AT35" s="287"/>
      <c r="AU35" s="102" t="str">
        <f>SUBSTITUTE(SUBSTITUTE(G34," ",""),"　","")&amp;"年"&amp;K34&amp;"月"&amp;M34&amp;"日"</f>
        <v>年月日</v>
      </c>
      <c r="AV35" s="94"/>
    </row>
    <row r="36" spans="1:48" ht="4.1500000000000004" customHeight="1" x14ac:dyDescent="0.4">
      <c r="AH36" s="445"/>
      <c r="AI36" s="445"/>
      <c r="AJ36" s="445"/>
      <c r="AK36" s="445"/>
      <c r="AL36" s="445"/>
      <c r="AM36" s="445"/>
      <c r="AN36" s="445"/>
      <c r="AO36" s="445"/>
      <c r="AP36" s="445"/>
      <c r="AQ36" s="445"/>
      <c r="AR36" s="445"/>
      <c r="AS36" s="445"/>
      <c r="AT36" s="445"/>
      <c r="AU36" s="102" t="str">
        <f>SUBSTITUTE(SUBSTITUTE(G34," ",""),"　","")&amp;"/"&amp;K34&amp;"/"&amp;M34</f>
        <v>//</v>
      </c>
    </row>
    <row r="37" spans="1:48" ht="27" customHeight="1" x14ac:dyDescent="0.4">
      <c r="A37" s="474" t="s">
        <v>57</v>
      </c>
      <c r="B37" s="474"/>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row>
    <row r="38" spans="1:48" ht="34.15" customHeight="1" x14ac:dyDescent="0.4">
      <c r="A38" s="274" t="s">
        <v>58</v>
      </c>
      <c r="B38" s="275"/>
      <c r="C38" s="275"/>
      <c r="D38" s="275"/>
      <c r="E38" s="276"/>
      <c r="F38" s="619" t="str">
        <f>情報取得シート!$D$57</f>
        <v/>
      </c>
      <c r="G38" s="620"/>
      <c r="H38" s="620"/>
      <c r="I38" s="620"/>
      <c r="J38" s="620"/>
      <c r="K38" s="620"/>
      <c r="L38" s="620"/>
      <c r="M38" s="620"/>
      <c r="N38" s="620"/>
      <c r="O38" s="620"/>
      <c r="P38" s="620"/>
      <c r="Q38" s="620"/>
      <c r="R38" s="620"/>
      <c r="S38" s="620"/>
      <c r="T38" s="620"/>
      <c r="U38" s="620"/>
      <c r="V38" s="620"/>
      <c r="W38" s="620"/>
      <c r="X38" s="620"/>
      <c r="Y38" s="620"/>
      <c r="Z38" s="620"/>
      <c r="AA38" s="143"/>
      <c r="AB38" s="221" t="s">
        <v>59</v>
      </c>
      <c r="AC38" s="221"/>
      <c r="AD38" s="221"/>
      <c r="AE38" s="222"/>
      <c r="AH38" s="194" t="str">
        <f>IF(情報取得シート!$D$58=FALSE,IF(F38="","※製品名を入力してください",""),"")</f>
        <v>※製品名を入力してください</v>
      </c>
    </row>
    <row r="39" spans="1:48" ht="22.9" customHeight="1" x14ac:dyDescent="0.4">
      <c r="A39" s="274" t="s">
        <v>60</v>
      </c>
      <c r="B39" s="275"/>
      <c r="C39" s="275"/>
      <c r="D39" s="275"/>
      <c r="E39" s="276"/>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7"/>
      <c r="B40" s="278"/>
      <c r="C40" s="278"/>
      <c r="D40" s="278"/>
      <c r="E40" s="279"/>
      <c r="F40" s="481" t="s">
        <v>65</v>
      </c>
      <c r="G40" s="482"/>
      <c r="H40" s="482"/>
      <c r="I40" s="482"/>
      <c r="J40" s="482"/>
      <c r="K40" s="599" t="str">
        <f>情報取得シート!$D$67</f>
        <v/>
      </c>
      <c r="L40" s="599"/>
      <c r="M40" s="599"/>
      <c r="N40" s="599"/>
      <c r="O40" s="599"/>
      <c r="P40" s="599"/>
      <c r="Q40" s="599"/>
      <c r="R40" s="599"/>
      <c r="S40" s="599"/>
      <c r="T40" s="599"/>
      <c r="U40" s="599"/>
      <c r="V40" s="599"/>
      <c r="W40" s="599"/>
      <c r="X40" s="599"/>
      <c r="Y40" s="599"/>
      <c r="Z40" s="599"/>
      <c r="AA40" s="599"/>
      <c r="AB40" s="599"/>
      <c r="AC40" s="599"/>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510" t="s">
        <v>67</v>
      </c>
      <c r="B41" s="511"/>
      <c r="C41" s="511"/>
      <c r="D41" s="511"/>
      <c r="E41" s="512"/>
      <c r="F41" s="148"/>
      <c r="G41" s="597" t="str">
        <f>情報取得シート!$D$69</f>
        <v/>
      </c>
      <c r="H41" s="597"/>
      <c r="I41" s="597"/>
      <c r="J41" s="136" t="s">
        <v>9</v>
      </c>
      <c r="K41" s="135" t="str">
        <f>情報取得シート!$D$70</f>
        <v/>
      </c>
      <c r="L41" s="136" t="s">
        <v>10</v>
      </c>
      <c r="M41" s="135" t="str">
        <f>情報取得シート!$D$71</f>
        <v/>
      </c>
      <c r="N41" s="136" t="s">
        <v>11</v>
      </c>
      <c r="O41" s="149"/>
      <c r="P41" s="150"/>
      <c r="Q41" s="383" t="s">
        <v>68</v>
      </c>
      <c r="R41" s="384"/>
      <c r="S41" s="384"/>
      <c r="T41" s="384"/>
      <c r="U41" s="385"/>
      <c r="V41" s="148"/>
      <c r="W41" s="597" t="str">
        <f>情報取得シート!$D$76</f>
        <v/>
      </c>
      <c r="X41" s="597"/>
      <c r="Y41" s="597"/>
      <c r="Z41" s="136" t="s">
        <v>9</v>
      </c>
      <c r="AA41" s="135" t="str">
        <f>情報取得シート!$D$77</f>
        <v/>
      </c>
      <c r="AB41" s="136" t="s">
        <v>10</v>
      </c>
      <c r="AC41" s="135" t="str">
        <f>情報取得シート!$D$78</f>
        <v/>
      </c>
      <c r="AD41" s="136" t="s">
        <v>11</v>
      </c>
      <c r="AE41" s="150"/>
      <c r="AH41" s="287"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87"/>
      <c r="AJ41" s="287"/>
      <c r="AK41" s="287"/>
      <c r="AL41" s="287"/>
      <c r="AM41" s="287"/>
      <c r="AN41" s="287"/>
      <c r="AO41" s="287"/>
      <c r="AP41" s="287"/>
      <c r="AQ41" s="287"/>
      <c r="AR41" s="287"/>
      <c r="AS41" s="287"/>
      <c r="AT41" s="287"/>
      <c r="AU41" s="102" t="str">
        <f>SUBSTITUTE(SUBSTITUTE(G41," ",""),"　","")&amp;"年"&amp;K41&amp;"月"&amp;M41&amp;"日"</f>
        <v>年月日</v>
      </c>
      <c r="AV41" s="94"/>
    </row>
    <row r="42" spans="1:48" ht="13.9" customHeight="1" x14ac:dyDescent="0.4">
      <c r="A42" s="513"/>
      <c r="B42" s="514"/>
      <c r="C42" s="514"/>
      <c r="D42" s="514"/>
      <c r="E42" s="515"/>
      <c r="F42" s="387" t="s">
        <v>69</v>
      </c>
      <c r="G42" s="388"/>
      <c r="H42" s="388"/>
      <c r="I42" s="598" t="str">
        <f>情報取得シート!$D$72</f>
        <v/>
      </c>
      <c r="J42" s="598"/>
      <c r="K42" s="598"/>
      <c r="L42" s="598"/>
      <c r="M42" s="598"/>
      <c r="N42" s="598"/>
      <c r="O42" s="598"/>
      <c r="P42" s="302" t="s">
        <v>19</v>
      </c>
      <c r="Q42" s="519"/>
      <c r="R42" s="520"/>
      <c r="S42" s="520"/>
      <c r="T42" s="520"/>
      <c r="U42" s="521"/>
      <c r="V42" s="387" t="s">
        <v>69</v>
      </c>
      <c r="W42" s="388"/>
      <c r="X42" s="388"/>
      <c r="Y42" s="598" t="str">
        <f>情報取得シート!$D$79</f>
        <v/>
      </c>
      <c r="Z42" s="598"/>
      <c r="AA42" s="598"/>
      <c r="AB42" s="598"/>
      <c r="AC42" s="598"/>
      <c r="AD42" s="598"/>
      <c r="AE42" s="302"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13"/>
      <c r="B43" s="514"/>
      <c r="C43" s="514"/>
      <c r="D43" s="514"/>
      <c r="E43" s="515"/>
      <c r="F43" s="387"/>
      <c r="G43" s="388"/>
      <c r="H43" s="388"/>
      <c r="I43" s="598"/>
      <c r="J43" s="598"/>
      <c r="K43" s="598"/>
      <c r="L43" s="598"/>
      <c r="M43" s="598"/>
      <c r="N43" s="598"/>
      <c r="O43" s="598"/>
      <c r="P43" s="302"/>
      <c r="Q43" s="519"/>
      <c r="R43" s="520"/>
      <c r="S43" s="520"/>
      <c r="T43" s="520"/>
      <c r="U43" s="521"/>
      <c r="V43" s="387"/>
      <c r="W43" s="388"/>
      <c r="X43" s="388"/>
      <c r="Y43" s="598"/>
      <c r="Z43" s="598"/>
      <c r="AA43" s="598"/>
      <c r="AB43" s="598"/>
      <c r="AC43" s="598"/>
      <c r="AD43" s="598"/>
      <c r="AE43" s="302"/>
      <c r="AH43" s="100" t="s">
        <v>70</v>
      </c>
      <c r="AI43" s="100"/>
      <c r="AJ43" s="100"/>
      <c r="AK43" s="100"/>
      <c r="AL43" s="100"/>
      <c r="AM43" s="100"/>
      <c r="AN43" s="100"/>
      <c r="AO43" s="100"/>
      <c r="AP43" s="100"/>
      <c r="AQ43" s="100"/>
      <c r="AR43" s="100"/>
      <c r="AS43" s="100"/>
      <c r="AT43" s="100"/>
      <c r="AV43" s="94"/>
    </row>
    <row r="44" spans="1:48" ht="19.149999999999999" customHeight="1" x14ac:dyDescent="0.4">
      <c r="A44" s="516"/>
      <c r="B44" s="517"/>
      <c r="C44" s="517"/>
      <c r="D44" s="517"/>
      <c r="E44" s="518"/>
      <c r="H44" s="114" t="s">
        <v>71</v>
      </c>
      <c r="N44" s="152"/>
      <c r="O44" s="152"/>
      <c r="P44" s="147"/>
      <c r="Q44" s="522"/>
      <c r="R44" s="523"/>
      <c r="S44" s="523"/>
      <c r="T44" s="523"/>
      <c r="U44" s="524"/>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4" t="s">
        <v>72</v>
      </c>
      <c r="B45" s="275"/>
      <c r="C45" s="275"/>
      <c r="D45" s="275"/>
      <c r="E45" s="276"/>
      <c r="F45" s="613" t="str">
        <f>情報取得シート!$D$82</f>
        <v/>
      </c>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5"/>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7"/>
      <c r="B46" s="278"/>
      <c r="C46" s="278"/>
      <c r="D46" s="278"/>
      <c r="E46" s="279"/>
      <c r="H46" s="114" t="s">
        <v>71</v>
      </c>
      <c r="J46" s="152" t="s">
        <v>73</v>
      </c>
      <c r="K46" s="152"/>
      <c r="L46" s="152"/>
      <c r="M46" s="616" t="str">
        <f>情報取得シート!$D$84</f>
        <v/>
      </c>
      <c r="N46" s="616"/>
      <c r="O46" s="616"/>
      <c r="P46" s="616"/>
      <c r="Q46" s="616"/>
      <c r="R46" s="616"/>
      <c r="S46" s="616"/>
      <c r="T46" s="616"/>
      <c r="U46" s="616"/>
      <c r="V46" s="616"/>
      <c r="W46" s="616"/>
      <c r="X46" s="616"/>
      <c r="Y46" s="616"/>
      <c r="Z46" s="616"/>
      <c r="AA46" s="616"/>
      <c r="AB46" s="616"/>
      <c r="AC46" s="616"/>
      <c r="AD46" s="616"/>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40" t="s">
        <v>74</v>
      </c>
      <c r="B47" s="241"/>
      <c r="C47" s="241"/>
      <c r="D47" s="241"/>
      <c r="E47" s="242"/>
      <c r="F47" s="606" t="str">
        <f>情報取得シート!$D$85</f>
        <v/>
      </c>
      <c r="G47" s="607"/>
      <c r="H47" s="607"/>
      <c r="I47" s="607"/>
      <c r="J47" s="607"/>
      <c r="K47" s="607"/>
      <c r="L47" s="607"/>
      <c r="M47" s="607"/>
      <c r="N47" s="607"/>
      <c r="O47" s="607"/>
      <c r="P47" s="607"/>
      <c r="Q47" s="607"/>
      <c r="R47" s="607"/>
      <c r="S47" s="607"/>
      <c r="T47" s="607"/>
      <c r="U47" s="607"/>
      <c r="V47" s="607"/>
      <c r="W47" s="607"/>
      <c r="X47" s="607"/>
      <c r="Y47" s="607"/>
      <c r="Z47" s="607"/>
      <c r="AA47" s="607"/>
      <c r="AB47" s="400" t="s">
        <v>56</v>
      </c>
      <c r="AC47" s="400"/>
      <c r="AD47" s="400"/>
      <c r="AE47" s="401"/>
    </row>
    <row r="48" spans="1:48" ht="45" customHeight="1" x14ac:dyDescent="0.25">
      <c r="A48" s="243"/>
      <c r="B48" s="244"/>
      <c r="C48" s="244"/>
      <c r="D48" s="244"/>
      <c r="E48" s="245"/>
      <c r="F48" s="608"/>
      <c r="G48" s="609"/>
      <c r="H48" s="609"/>
      <c r="I48" s="609"/>
      <c r="J48" s="609"/>
      <c r="K48" s="609"/>
      <c r="L48" s="609"/>
      <c r="M48" s="609"/>
      <c r="N48" s="609"/>
      <c r="O48" s="609"/>
      <c r="P48" s="609"/>
      <c r="Q48" s="609"/>
      <c r="R48" s="609"/>
      <c r="S48" s="609"/>
      <c r="T48" s="609"/>
      <c r="U48" s="609"/>
      <c r="V48" s="609"/>
      <c r="W48" s="609"/>
      <c r="X48" s="609"/>
      <c r="Y48" s="609"/>
      <c r="Z48" s="609"/>
      <c r="AA48" s="609"/>
      <c r="AB48" s="283"/>
      <c r="AC48" s="283"/>
      <c r="AD48" s="283"/>
      <c r="AE48" s="402"/>
      <c r="AH48" s="195" t="str">
        <f>IF(情報取得シート!$D$86=FALSE,IF(F47="","※原材料名・
含有量・配合量を入力してください",""),"")</f>
        <v>※原材料名・
含有量・配合量を入力してください</v>
      </c>
    </row>
    <row r="49" spans="1:34" ht="45" customHeight="1" x14ac:dyDescent="0.4">
      <c r="A49" s="243"/>
      <c r="B49" s="244"/>
      <c r="C49" s="244"/>
      <c r="D49" s="244"/>
      <c r="E49" s="245"/>
      <c r="F49" s="608"/>
      <c r="G49" s="609"/>
      <c r="H49" s="609"/>
      <c r="I49" s="609"/>
      <c r="J49" s="609"/>
      <c r="K49" s="609"/>
      <c r="L49" s="609"/>
      <c r="M49" s="609"/>
      <c r="N49" s="609"/>
      <c r="O49" s="609"/>
      <c r="P49" s="609"/>
      <c r="Q49" s="609"/>
      <c r="R49" s="609"/>
      <c r="S49" s="609"/>
      <c r="T49" s="609"/>
      <c r="U49" s="609"/>
      <c r="V49" s="609"/>
      <c r="W49" s="609"/>
      <c r="X49" s="609"/>
      <c r="Y49" s="609"/>
      <c r="Z49" s="609"/>
      <c r="AA49" s="609"/>
      <c r="AB49" s="283"/>
      <c r="AC49" s="283"/>
      <c r="AD49" s="283"/>
      <c r="AE49" s="402"/>
    </row>
    <row r="50" spans="1:34" ht="45" customHeight="1" x14ac:dyDescent="0.4">
      <c r="A50" s="243"/>
      <c r="B50" s="244"/>
      <c r="C50" s="244"/>
      <c r="D50" s="244"/>
      <c r="E50" s="245"/>
      <c r="F50" s="608"/>
      <c r="G50" s="609"/>
      <c r="H50" s="609"/>
      <c r="I50" s="609"/>
      <c r="J50" s="609"/>
      <c r="K50" s="609"/>
      <c r="L50" s="609"/>
      <c r="M50" s="609"/>
      <c r="N50" s="609"/>
      <c r="O50" s="609"/>
      <c r="P50" s="609"/>
      <c r="Q50" s="609"/>
      <c r="R50" s="609"/>
      <c r="S50" s="609"/>
      <c r="T50" s="609"/>
      <c r="U50" s="609"/>
      <c r="V50" s="609"/>
      <c r="W50" s="609"/>
      <c r="X50" s="609"/>
      <c r="Y50" s="609"/>
      <c r="Z50" s="609"/>
      <c r="AA50" s="609"/>
      <c r="AB50" s="283"/>
      <c r="AC50" s="283"/>
      <c r="AD50" s="283"/>
      <c r="AE50" s="402"/>
    </row>
    <row r="51" spans="1:34" ht="15" customHeight="1" x14ac:dyDescent="0.4">
      <c r="A51" s="392" t="s">
        <v>75</v>
      </c>
      <c r="B51" s="393"/>
      <c r="C51" s="393"/>
      <c r="D51" s="393"/>
      <c r="E51" s="393"/>
      <c r="F51" s="606" t="str">
        <f>情報取得シート!$D$87</f>
        <v/>
      </c>
      <c r="G51" s="607"/>
      <c r="H51" s="607"/>
      <c r="I51" s="607"/>
      <c r="J51" s="607"/>
      <c r="K51" s="607"/>
      <c r="L51" s="607"/>
      <c r="M51" s="607"/>
      <c r="N51" s="607"/>
      <c r="O51" s="607"/>
      <c r="P51" s="607"/>
      <c r="Q51" s="607"/>
      <c r="R51" s="607"/>
      <c r="S51" s="607"/>
      <c r="T51" s="607"/>
      <c r="U51" s="607"/>
      <c r="V51" s="607"/>
      <c r="W51" s="607"/>
      <c r="X51" s="607"/>
      <c r="Y51" s="607"/>
      <c r="Z51" s="607"/>
      <c r="AA51" s="607"/>
      <c r="AB51" s="400" t="s">
        <v>56</v>
      </c>
      <c r="AC51" s="400"/>
      <c r="AD51" s="400"/>
      <c r="AE51" s="401"/>
    </row>
    <row r="52" spans="1:34" ht="15" customHeight="1" x14ac:dyDescent="0.4">
      <c r="A52" s="395"/>
      <c r="B52" s="396"/>
      <c r="C52" s="396"/>
      <c r="D52" s="396"/>
      <c r="E52" s="396"/>
      <c r="F52" s="608"/>
      <c r="G52" s="609"/>
      <c r="H52" s="609"/>
      <c r="I52" s="609"/>
      <c r="J52" s="609"/>
      <c r="K52" s="609"/>
      <c r="L52" s="609"/>
      <c r="M52" s="609"/>
      <c r="N52" s="609"/>
      <c r="O52" s="609"/>
      <c r="P52" s="609"/>
      <c r="Q52" s="609"/>
      <c r="R52" s="609"/>
      <c r="S52" s="609"/>
      <c r="T52" s="609"/>
      <c r="U52" s="609"/>
      <c r="V52" s="609"/>
      <c r="W52" s="609"/>
      <c r="X52" s="609"/>
      <c r="Y52" s="609"/>
      <c r="Z52" s="609"/>
      <c r="AA52" s="609"/>
      <c r="AB52" s="283"/>
      <c r="AC52" s="283"/>
      <c r="AD52" s="283"/>
      <c r="AE52" s="402"/>
    </row>
    <row r="53" spans="1:34" ht="15" customHeight="1" x14ac:dyDescent="0.4">
      <c r="A53" s="395"/>
      <c r="B53" s="396"/>
      <c r="C53" s="396"/>
      <c r="D53" s="396"/>
      <c r="E53" s="396"/>
      <c r="F53" s="608"/>
      <c r="G53" s="609"/>
      <c r="H53" s="609"/>
      <c r="I53" s="609"/>
      <c r="J53" s="609"/>
      <c r="K53" s="609"/>
      <c r="L53" s="609"/>
      <c r="M53" s="609"/>
      <c r="N53" s="609"/>
      <c r="O53" s="609"/>
      <c r="P53" s="609"/>
      <c r="Q53" s="609"/>
      <c r="R53" s="609"/>
      <c r="S53" s="609"/>
      <c r="T53" s="609"/>
      <c r="U53" s="609"/>
      <c r="V53" s="609"/>
      <c r="W53" s="609"/>
      <c r="X53" s="609"/>
      <c r="Y53" s="609"/>
      <c r="Z53" s="609"/>
      <c r="AA53" s="609"/>
      <c r="AB53" s="283"/>
      <c r="AC53" s="283"/>
      <c r="AD53" s="283"/>
      <c r="AE53" s="402"/>
    </row>
    <row r="54" spans="1:34" ht="5.0999999999999996" customHeight="1" x14ac:dyDescent="0.4">
      <c r="A54" s="395"/>
      <c r="B54" s="396"/>
      <c r="C54" s="396"/>
      <c r="D54" s="396"/>
      <c r="E54" s="396"/>
      <c r="F54" s="608"/>
      <c r="G54" s="609"/>
      <c r="H54" s="609"/>
      <c r="I54" s="609"/>
      <c r="J54" s="609"/>
      <c r="K54" s="609"/>
      <c r="L54" s="609"/>
      <c r="M54" s="609"/>
      <c r="N54" s="609"/>
      <c r="O54" s="609"/>
      <c r="P54" s="609"/>
      <c r="Q54" s="609"/>
      <c r="R54" s="609"/>
      <c r="S54" s="609"/>
      <c r="T54" s="609"/>
      <c r="U54" s="609"/>
      <c r="V54" s="609"/>
      <c r="W54" s="609"/>
      <c r="X54" s="609"/>
      <c r="Y54" s="609"/>
      <c r="Z54" s="609"/>
      <c r="AA54" s="609"/>
      <c r="AB54" s="283"/>
      <c r="AC54" s="283"/>
      <c r="AD54" s="283"/>
      <c r="AE54" s="402"/>
    </row>
    <row r="55" spans="1:34" ht="5.0999999999999996" customHeight="1" x14ac:dyDescent="0.4">
      <c r="A55" s="499"/>
      <c r="B55" s="500"/>
      <c r="C55" s="500"/>
      <c r="D55" s="500"/>
      <c r="E55" s="500"/>
      <c r="F55" s="610"/>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5"/>
    </row>
    <row r="56" spans="1:34" ht="5.0999999999999996" customHeight="1" x14ac:dyDescent="0.4">
      <c r="A56" s="499"/>
      <c r="B56" s="500"/>
      <c r="C56" s="500"/>
      <c r="D56" s="500"/>
      <c r="E56" s="500"/>
      <c r="F56" s="611"/>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4"/>
      <c r="AH56" s="194"/>
    </row>
    <row r="57" spans="1:34" ht="5.0999999999999996" customHeight="1" x14ac:dyDescent="0.4">
      <c r="A57" s="502"/>
      <c r="B57" s="503"/>
      <c r="C57" s="503"/>
      <c r="D57" s="503"/>
      <c r="E57" s="503"/>
      <c r="F57" s="612"/>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7"/>
    </row>
    <row r="58" spans="1:34" ht="72" customHeight="1" x14ac:dyDescent="0.4">
      <c r="A58" s="486" t="s">
        <v>76</v>
      </c>
      <c r="B58" s="487"/>
      <c r="C58" s="487"/>
      <c r="D58" s="487"/>
      <c r="E58" s="488"/>
      <c r="F58" s="604" t="str">
        <f>情報取得シート!$D$97</f>
        <v xml:space="preserve">（機能性表示食品及び特定保健用食品の場合は届出番号又は許可番号を記載ください）
</v>
      </c>
      <c r="G58" s="605"/>
      <c r="H58" s="605"/>
      <c r="I58" s="605"/>
      <c r="J58" s="605"/>
      <c r="K58" s="605"/>
      <c r="L58" s="605"/>
      <c r="M58" s="605"/>
      <c r="N58" s="605"/>
      <c r="O58" s="605"/>
      <c r="P58" s="605"/>
      <c r="Q58" s="605"/>
      <c r="R58" s="605"/>
      <c r="S58" s="605"/>
      <c r="T58" s="605"/>
      <c r="U58" s="605"/>
      <c r="V58" s="605"/>
      <c r="W58" s="605"/>
      <c r="X58" s="605"/>
      <c r="Y58" s="605"/>
      <c r="Z58" s="605"/>
      <c r="AA58" s="605"/>
      <c r="AB58" s="482" t="s">
        <v>56</v>
      </c>
      <c r="AC58" s="482"/>
      <c r="AD58" s="482"/>
      <c r="AE58" s="509"/>
    </row>
    <row r="59" spans="1:34" ht="13.5" customHeight="1" x14ac:dyDescent="0.4">
      <c r="A59" s="232" t="s">
        <v>78</v>
      </c>
      <c r="B59" s="233"/>
      <c r="C59" s="233"/>
      <c r="D59" s="233"/>
      <c r="E59" s="234"/>
      <c r="F59" s="217" t="s">
        <v>79</v>
      </c>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9"/>
    </row>
    <row r="60" spans="1:34" ht="30" customHeight="1" x14ac:dyDescent="0.4">
      <c r="A60" s="235"/>
      <c r="B60" s="236"/>
      <c r="C60" s="236"/>
      <c r="D60" s="236"/>
      <c r="E60" s="237"/>
      <c r="F60" s="220" t="s">
        <v>80</v>
      </c>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2"/>
    </row>
    <row r="61" spans="1:34" ht="25.15" customHeight="1" x14ac:dyDescent="0.4">
      <c r="A61" s="238" t="s">
        <v>81</v>
      </c>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9" t="s">
        <v>82</v>
      </c>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row>
    <row r="64" spans="1:34" ht="30" customHeight="1" x14ac:dyDescent="0.4">
      <c r="A64" s="284" t="s">
        <v>83</v>
      </c>
      <c r="B64" s="285"/>
      <c r="C64" s="285"/>
      <c r="D64" s="285"/>
      <c r="E64" s="285"/>
      <c r="F64" s="285"/>
      <c r="G64" s="285"/>
      <c r="H64" s="285"/>
      <c r="I64" s="285"/>
      <c r="J64" s="285"/>
      <c r="K64" s="285"/>
      <c r="L64" s="285"/>
      <c r="M64" s="285"/>
      <c r="N64" s="285"/>
      <c r="O64" s="285"/>
      <c r="P64" s="285"/>
      <c r="Q64" s="285"/>
      <c r="R64" s="286"/>
      <c r="S64" s="220" t="s">
        <v>84</v>
      </c>
      <c r="T64" s="221"/>
      <c r="U64" s="221"/>
      <c r="V64" s="221"/>
      <c r="W64" s="221"/>
      <c r="X64" s="221"/>
      <c r="Y64" s="221"/>
      <c r="Z64" s="221"/>
      <c r="AA64" s="221"/>
      <c r="AB64" s="221"/>
      <c r="AC64" s="221"/>
      <c r="AD64" s="221"/>
      <c r="AE64" s="222"/>
      <c r="AH64" s="194" t="str">
        <f>IF(情報取得シート!$D$105=0,"※選択してください","")</f>
        <v>※選択してください</v>
      </c>
    </row>
    <row r="65" spans="1:48" ht="15" customHeight="1" x14ac:dyDescent="0.4">
      <c r="A65" s="377" t="s">
        <v>85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9"/>
    </row>
    <row r="66" spans="1:48" ht="30" customHeight="1" x14ac:dyDescent="0.4">
      <c r="A66" s="223" t="s">
        <v>86</v>
      </c>
      <c r="B66" s="224"/>
      <c r="C66" s="224"/>
      <c r="D66" s="224"/>
      <c r="E66" s="225"/>
      <c r="F66" s="600" t="str">
        <f>IF(OR(【事業者用】情報提供票!$F$66="",【事業者用】情報提供票!$F$66=0,【事業者用】情報提供票!$F$66=1),"",【事業者用】情報提供票!$F$66)</f>
        <v/>
      </c>
      <c r="G66" s="601"/>
      <c r="H66" s="601"/>
      <c r="I66" s="601"/>
      <c r="J66" s="601"/>
      <c r="K66" s="601"/>
      <c r="L66" s="601"/>
      <c r="M66" s="601"/>
      <c r="N66" s="601"/>
      <c r="O66" s="601"/>
      <c r="P66" s="602"/>
      <c r="Q66" s="383" t="s">
        <v>87</v>
      </c>
      <c r="R66" s="384"/>
      <c r="S66" s="384"/>
      <c r="T66" s="385"/>
      <c r="U66" s="600" t="str">
        <f>IF(OR(【事業者用】情報提供票!$U$66="",【事業者用】情報提供票!$U$66=0,【事業者用】情報提供票!$U$66=1),"",【事業者用】情報提供票!$U$66)</f>
        <v/>
      </c>
      <c r="V66" s="251"/>
      <c r="W66" s="251"/>
      <c r="X66" s="251"/>
      <c r="Y66" s="251"/>
      <c r="Z66" s="251"/>
      <c r="AA66" s="251"/>
      <c r="AB66" s="251"/>
      <c r="AC66" s="251"/>
      <c r="AD66" s="251"/>
      <c r="AE66" s="603"/>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23" t="s">
        <v>88</v>
      </c>
      <c r="B68" s="224"/>
      <c r="C68" s="224"/>
      <c r="D68" s="224"/>
      <c r="E68" s="225"/>
      <c r="F68" s="256" t="s">
        <v>89</v>
      </c>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8"/>
    </row>
    <row r="69" spans="1:48" ht="16.899999999999999" customHeight="1" x14ac:dyDescent="0.4">
      <c r="A69" s="223" t="s">
        <v>90</v>
      </c>
      <c r="B69" s="224"/>
      <c r="C69" s="224"/>
      <c r="D69" s="224"/>
      <c r="E69" s="225"/>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226"/>
      <c r="B70" s="227"/>
      <c r="C70" s="227"/>
      <c r="D70" s="227"/>
      <c r="E70" s="228"/>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255" t="s">
        <v>102</v>
      </c>
      <c r="B71" s="224"/>
      <c r="C71" s="224"/>
      <c r="D71" s="224"/>
      <c r="E71" s="225"/>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26"/>
      <c r="B72" s="227"/>
      <c r="C72" s="227"/>
      <c r="D72" s="227"/>
      <c r="E72" s="228"/>
      <c r="F72" s="162"/>
      <c r="G72" s="163"/>
      <c r="H72" s="153" t="s">
        <v>107</v>
      </c>
      <c r="I72" s="163"/>
      <c r="J72" s="163"/>
      <c r="K72" s="599" t="str">
        <f>情報取得シート!$D$118</f>
        <v/>
      </c>
      <c r="L72" s="599"/>
      <c r="M72" s="599"/>
      <c r="N72" s="599"/>
      <c r="O72" s="599"/>
      <c r="P72" s="599"/>
      <c r="Q72" s="599"/>
      <c r="R72" s="599"/>
      <c r="S72" s="599"/>
      <c r="T72" s="599"/>
      <c r="U72" s="599"/>
      <c r="V72" s="153" t="s">
        <v>108</v>
      </c>
      <c r="W72" s="163"/>
      <c r="X72" s="163"/>
      <c r="Y72" s="163"/>
      <c r="Z72" s="153" t="s">
        <v>109</v>
      </c>
      <c r="AA72" s="163"/>
      <c r="AB72" s="163"/>
      <c r="AC72" s="163"/>
      <c r="AD72" s="163"/>
      <c r="AE72" s="164"/>
    </row>
    <row r="73" spans="1:48" ht="18" customHeight="1" x14ac:dyDescent="0.15">
      <c r="A73" s="274" t="s">
        <v>110</v>
      </c>
      <c r="B73" s="275"/>
      <c r="C73" s="275"/>
      <c r="D73" s="275"/>
      <c r="E73" s="276"/>
      <c r="F73" s="148"/>
      <c r="G73" s="597" t="str">
        <f>情報取得シート!$D$121</f>
        <v/>
      </c>
      <c r="H73" s="597"/>
      <c r="I73" s="597"/>
      <c r="J73" s="136" t="s">
        <v>9</v>
      </c>
      <c r="K73" s="135" t="str">
        <f>情報取得シート!$D$122</f>
        <v/>
      </c>
      <c r="L73" s="136" t="s">
        <v>10</v>
      </c>
      <c r="M73" s="135" t="str">
        <f>情報取得シート!$D$123</f>
        <v/>
      </c>
      <c r="N73" s="136" t="s">
        <v>11</v>
      </c>
      <c r="O73" s="149"/>
      <c r="P73" s="150"/>
      <c r="Q73" s="261" t="s">
        <v>111</v>
      </c>
      <c r="R73" s="262"/>
      <c r="S73" s="262"/>
      <c r="T73" s="263"/>
      <c r="U73" s="149"/>
      <c r="V73" s="597" t="str">
        <f>情報取得シート!$D$128</f>
        <v/>
      </c>
      <c r="W73" s="597"/>
      <c r="X73" s="597"/>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0"/>
      <c r="B74" s="271"/>
      <c r="C74" s="271"/>
      <c r="D74" s="271"/>
      <c r="E74" s="272"/>
      <c r="F74" s="282"/>
      <c r="G74" s="283"/>
      <c r="H74" s="280" t="s">
        <v>71</v>
      </c>
      <c r="I74" s="280"/>
      <c r="J74" s="280"/>
      <c r="K74" s="280"/>
      <c r="L74" s="280"/>
      <c r="M74" s="280"/>
      <c r="N74" s="280"/>
      <c r="O74" s="280"/>
      <c r="P74" s="281"/>
      <c r="Q74" s="264"/>
      <c r="R74" s="265"/>
      <c r="S74" s="265"/>
      <c r="T74" s="266"/>
      <c r="U74" s="282"/>
      <c r="V74" s="283"/>
      <c r="W74" s="280" t="s">
        <v>71</v>
      </c>
      <c r="X74" s="280"/>
      <c r="Y74" s="280"/>
      <c r="Z74" s="280"/>
      <c r="AA74" s="280"/>
      <c r="AB74" s="280"/>
      <c r="AC74" s="280"/>
      <c r="AD74" s="280"/>
      <c r="AE74" s="281"/>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0"/>
      <c r="B75" s="271"/>
      <c r="C75" s="271"/>
      <c r="D75" s="271"/>
      <c r="E75" s="272"/>
      <c r="F75" s="387" t="s">
        <v>69</v>
      </c>
      <c r="G75" s="388"/>
      <c r="H75" s="388"/>
      <c r="I75" s="598" t="str">
        <f>情報取得シート!$D$124</f>
        <v/>
      </c>
      <c r="J75" s="598"/>
      <c r="K75" s="598"/>
      <c r="L75" s="598"/>
      <c r="M75" s="598"/>
      <c r="N75" s="598"/>
      <c r="O75" s="598"/>
      <c r="P75" s="302" t="s">
        <v>19</v>
      </c>
      <c r="Q75" s="264"/>
      <c r="R75" s="265"/>
      <c r="S75" s="265"/>
      <c r="T75" s="266"/>
      <c r="U75" s="387" t="s">
        <v>69</v>
      </c>
      <c r="V75" s="388"/>
      <c r="W75" s="388"/>
      <c r="X75" s="598" t="str">
        <f>情報取得シート!$D$131</f>
        <v/>
      </c>
      <c r="Y75" s="598"/>
      <c r="Z75" s="598"/>
      <c r="AA75" s="598"/>
      <c r="AB75" s="598"/>
      <c r="AC75" s="598"/>
      <c r="AD75" s="598"/>
      <c r="AE75" s="302"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7"/>
      <c r="B76" s="278"/>
      <c r="C76" s="278"/>
      <c r="D76" s="278"/>
      <c r="E76" s="279"/>
      <c r="F76" s="389"/>
      <c r="G76" s="390"/>
      <c r="H76" s="390"/>
      <c r="I76" s="599"/>
      <c r="J76" s="599"/>
      <c r="K76" s="599"/>
      <c r="L76" s="599"/>
      <c r="M76" s="599"/>
      <c r="N76" s="599"/>
      <c r="O76" s="599"/>
      <c r="P76" s="303"/>
      <c r="Q76" s="267"/>
      <c r="R76" s="268"/>
      <c r="S76" s="268"/>
      <c r="T76" s="269"/>
      <c r="U76" s="389"/>
      <c r="V76" s="390"/>
      <c r="W76" s="390"/>
      <c r="X76" s="599"/>
      <c r="Y76" s="599"/>
      <c r="Z76" s="599"/>
      <c r="AA76" s="599"/>
      <c r="AB76" s="599"/>
      <c r="AC76" s="599"/>
      <c r="AD76" s="599"/>
      <c r="AE76" s="303"/>
      <c r="AH76" s="544"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44"/>
      <c r="AJ76" s="544"/>
      <c r="AK76" s="544"/>
      <c r="AL76" s="544"/>
      <c r="AM76" s="544"/>
      <c r="AN76" s="544"/>
      <c r="AO76" s="544"/>
      <c r="AP76" s="544"/>
      <c r="AQ76" s="544"/>
      <c r="AR76" s="544"/>
      <c r="AS76" s="544"/>
      <c r="AT76" s="544"/>
      <c r="AU76" s="102" t="str">
        <f>SUBSTITUTE(SUBSTITUTE(V73," ",""),"　","")&amp;"年"&amp;Z73&amp;"月"&amp;AB73&amp;"日"</f>
        <v>年月日</v>
      </c>
      <c r="AV76" s="165"/>
    </row>
    <row r="77" spans="1:48" ht="18" customHeight="1" x14ac:dyDescent="0.4">
      <c r="A77" s="270" t="s">
        <v>114</v>
      </c>
      <c r="B77" s="271"/>
      <c r="C77" s="271"/>
      <c r="D77" s="271"/>
      <c r="E77" s="272"/>
      <c r="F77" s="260" t="s">
        <v>115</v>
      </c>
      <c r="G77" s="260"/>
      <c r="H77" s="260"/>
      <c r="I77" s="260"/>
      <c r="J77" s="260"/>
      <c r="K77" s="260"/>
      <c r="L77" s="260"/>
      <c r="M77" s="260"/>
      <c r="R77" s="167"/>
      <c r="S77" s="167"/>
      <c r="T77" s="167"/>
      <c r="U77" s="151"/>
      <c r="V77" s="151"/>
      <c r="W77" s="151"/>
      <c r="X77" s="151"/>
      <c r="Y77" s="151"/>
      <c r="Z77" s="151"/>
      <c r="AA77" s="151"/>
      <c r="AB77" s="151"/>
      <c r="AC77" s="151"/>
      <c r="AD77" s="168"/>
      <c r="AE77" s="169"/>
      <c r="AH77" s="545"/>
      <c r="AI77" s="545"/>
      <c r="AJ77" s="545"/>
      <c r="AK77" s="545"/>
      <c r="AL77" s="545"/>
      <c r="AM77" s="545"/>
      <c r="AN77" s="545"/>
      <c r="AO77" s="545"/>
      <c r="AP77" s="545"/>
      <c r="AQ77" s="545"/>
      <c r="AR77" s="545"/>
      <c r="AS77" s="545"/>
      <c r="AT77" s="545"/>
      <c r="AU77" s="102" t="str">
        <f>SUBSTITUTE(SUBSTITUTE(V73," ",""),"　","")&amp;"/"&amp;Z73&amp;"/"&amp;AB73</f>
        <v>//</v>
      </c>
    </row>
    <row r="78" spans="1:48" ht="18" customHeight="1" x14ac:dyDescent="0.4">
      <c r="A78" s="270"/>
      <c r="B78" s="271"/>
      <c r="C78" s="271"/>
      <c r="D78" s="271"/>
      <c r="E78" s="272"/>
      <c r="F78" s="304" t="s">
        <v>116</v>
      </c>
      <c r="G78" s="304"/>
      <c r="H78" s="304"/>
      <c r="I78" s="304"/>
      <c r="J78" s="304"/>
      <c r="K78" s="304"/>
      <c r="L78" s="304"/>
      <c r="M78" s="304"/>
      <c r="N78" s="596" t="str">
        <f>情報取得シート!$D$136</f>
        <v/>
      </c>
      <c r="O78" s="596"/>
      <c r="P78" s="596"/>
      <c r="Q78" s="596"/>
      <c r="R78" s="596"/>
      <c r="S78" s="596"/>
      <c r="T78" s="596"/>
      <c r="U78" s="596"/>
      <c r="V78" s="596"/>
      <c r="W78" s="596"/>
      <c r="X78" s="596"/>
      <c r="Y78" s="596"/>
      <c r="Z78" s="596"/>
      <c r="AA78" s="596"/>
      <c r="AB78" s="596"/>
      <c r="AC78" s="596"/>
      <c r="AD78" s="168" t="s">
        <v>19</v>
      </c>
      <c r="AE78" s="169"/>
    </row>
    <row r="79" spans="1:48" ht="18" customHeight="1" x14ac:dyDescent="0.4">
      <c r="A79" s="270"/>
      <c r="B79" s="271"/>
      <c r="C79" s="271"/>
      <c r="D79" s="271"/>
      <c r="E79" s="272"/>
      <c r="F79" s="304" t="s">
        <v>117</v>
      </c>
      <c r="G79" s="304"/>
      <c r="H79" s="304"/>
      <c r="I79" s="304"/>
      <c r="J79" s="304"/>
      <c r="K79" s="304"/>
      <c r="L79" s="304"/>
      <c r="M79" s="304"/>
      <c r="N79" s="596" t="str">
        <f>情報取得シート!$D$138</f>
        <v/>
      </c>
      <c r="O79" s="596"/>
      <c r="P79" s="596"/>
      <c r="Q79" s="596"/>
      <c r="R79" s="596"/>
      <c r="S79" s="596"/>
      <c r="T79" s="596"/>
      <c r="U79" s="596"/>
      <c r="V79" s="596"/>
      <c r="W79" s="596"/>
      <c r="X79" s="596"/>
      <c r="Y79" s="596"/>
      <c r="Z79" s="596"/>
      <c r="AA79" s="596"/>
      <c r="AB79" s="596"/>
      <c r="AC79" s="596"/>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0"/>
      <c r="B80" s="271"/>
      <c r="C80" s="271"/>
      <c r="D80" s="271"/>
      <c r="E80" s="272"/>
      <c r="F80" s="304" t="s">
        <v>118</v>
      </c>
      <c r="G80" s="304"/>
      <c r="H80" s="304"/>
      <c r="I80" s="304"/>
      <c r="J80" s="304"/>
      <c r="K80" s="304"/>
      <c r="L80" s="304"/>
      <c r="M80" s="304"/>
      <c r="N80" s="596" t="str">
        <f>情報取得シート!$D$140</f>
        <v/>
      </c>
      <c r="O80" s="596"/>
      <c r="P80" s="596"/>
      <c r="Q80" s="596"/>
      <c r="R80" s="596"/>
      <c r="S80" s="596"/>
      <c r="T80" s="596"/>
      <c r="U80" s="596"/>
      <c r="V80" s="596"/>
      <c r="W80" s="596"/>
      <c r="X80" s="596"/>
      <c r="Y80" s="596"/>
      <c r="Z80" s="596"/>
      <c r="AA80" s="596"/>
      <c r="AB80" s="596"/>
      <c r="AC80" s="596"/>
      <c r="AD80" s="168" t="s">
        <v>19</v>
      </c>
      <c r="AE80" s="169"/>
    </row>
    <row r="81" spans="1:47" ht="18" customHeight="1" x14ac:dyDescent="0.4">
      <c r="A81" s="270"/>
      <c r="B81" s="271"/>
      <c r="C81" s="271"/>
      <c r="D81" s="271"/>
      <c r="E81" s="272"/>
      <c r="F81" s="304" t="s">
        <v>119</v>
      </c>
      <c r="G81" s="304"/>
      <c r="H81" s="304"/>
      <c r="I81" s="304"/>
      <c r="J81" s="304"/>
      <c r="K81" s="304"/>
      <c r="L81" s="304"/>
      <c r="M81" s="304"/>
      <c r="N81" s="596" t="str">
        <f>情報取得シート!$D$142</f>
        <v/>
      </c>
      <c r="O81" s="596"/>
      <c r="P81" s="596"/>
      <c r="Q81" s="596"/>
      <c r="R81" s="596"/>
      <c r="S81" s="596"/>
      <c r="T81" s="596"/>
      <c r="U81" s="596"/>
      <c r="V81" s="596"/>
      <c r="W81" s="596"/>
      <c r="X81" s="596"/>
      <c r="Y81" s="596"/>
      <c r="Z81" s="596"/>
      <c r="AA81" s="596"/>
      <c r="AB81" s="596"/>
      <c r="AC81" s="596"/>
      <c r="AD81" s="91" t="s">
        <v>19</v>
      </c>
      <c r="AE81" s="169"/>
    </row>
    <row r="82" spans="1:47" ht="18" customHeight="1" x14ac:dyDescent="0.15">
      <c r="A82" s="240" t="s">
        <v>120</v>
      </c>
      <c r="B82" s="241"/>
      <c r="C82" s="241"/>
      <c r="D82" s="241"/>
      <c r="E82" s="242"/>
      <c r="F82" s="249" t="s">
        <v>121</v>
      </c>
      <c r="G82" s="250"/>
      <c r="H82" s="250"/>
      <c r="I82" s="250"/>
      <c r="J82" s="250"/>
      <c r="K82" s="250"/>
      <c r="L82" s="115"/>
      <c r="M82" s="251" t="s">
        <v>122</v>
      </c>
      <c r="N82" s="251"/>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243"/>
      <c r="B83" s="244"/>
      <c r="C83" s="244"/>
      <c r="D83" s="244"/>
      <c r="E83" s="245"/>
      <c r="F83" s="252" t="s">
        <v>127</v>
      </c>
      <c r="G83" s="253"/>
      <c r="H83" s="253"/>
      <c r="I83" s="253"/>
      <c r="J83" s="253"/>
      <c r="K83" s="253"/>
      <c r="L83" s="253"/>
      <c r="M83" s="254" t="s">
        <v>122</v>
      </c>
      <c r="N83" s="254"/>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43"/>
      <c r="B84" s="244"/>
      <c r="C84" s="244"/>
      <c r="D84" s="244"/>
      <c r="E84" s="245"/>
      <c r="F84" s="259" t="s">
        <v>129</v>
      </c>
      <c r="G84" s="260"/>
      <c r="H84" s="260"/>
      <c r="I84" s="260"/>
      <c r="J84" s="260"/>
      <c r="K84" s="260"/>
      <c r="L84" s="114"/>
      <c r="M84" s="254" t="s">
        <v>122</v>
      </c>
      <c r="N84" s="254"/>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43"/>
      <c r="B85" s="244"/>
      <c r="C85" s="244"/>
      <c r="D85" s="244"/>
      <c r="E85" s="245"/>
      <c r="F85" s="259" t="s">
        <v>131</v>
      </c>
      <c r="G85" s="260"/>
      <c r="H85" s="260"/>
      <c r="I85" s="260"/>
      <c r="J85" s="260"/>
      <c r="K85" s="260"/>
      <c r="L85" s="114"/>
      <c r="M85" s="254" t="s">
        <v>122</v>
      </c>
      <c r="N85" s="254"/>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43"/>
      <c r="B86" s="244"/>
      <c r="C86" s="244"/>
      <c r="D86" s="244"/>
      <c r="E86" s="245"/>
      <c r="F86" s="259" t="s">
        <v>133</v>
      </c>
      <c r="G86" s="260"/>
      <c r="H86" s="260"/>
      <c r="I86" s="260"/>
      <c r="J86" s="260"/>
      <c r="K86" s="260"/>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46"/>
      <c r="B87" s="247"/>
      <c r="C87" s="247"/>
      <c r="D87" s="247"/>
      <c r="E87" s="248"/>
      <c r="F87" s="549" t="s">
        <v>134</v>
      </c>
      <c r="G87" s="550"/>
      <c r="H87" s="550"/>
      <c r="I87" s="550"/>
      <c r="J87" s="550"/>
      <c r="K87" s="550"/>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66" t="s">
        <v>135</v>
      </c>
      <c r="B88" s="566"/>
      <c r="C88" s="566"/>
      <c r="D88" s="566"/>
      <c r="E88" s="566"/>
      <c r="F88" s="220" t="s">
        <v>136</v>
      </c>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2"/>
      <c r="AH88" s="196" t="str">
        <f>IF(情報取得シート!$D$169=0,"※併用している他の健康食品について選択してください","")</f>
        <v>※併用している他の健康食品について選択してください</v>
      </c>
    </row>
    <row r="89" spans="1:47" ht="21" customHeight="1" x14ac:dyDescent="0.4">
      <c r="A89" s="346" t="s">
        <v>137</v>
      </c>
      <c r="B89" s="306"/>
      <c r="C89" s="306"/>
      <c r="D89" s="478" t="s">
        <v>138</v>
      </c>
      <c r="E89" s="479"/>
      <c r="F89" s="479"/>
      <c r="G89" s="479"/>
      <c r="H89" s="479"/>
      <c r="I89" s="479"/>
      <c r="J89" s="479"/>
      <c r="K89" s="479"/>
      <c r="L89" s="479"/>
      <c r="M89" s="479"/>
      <c r="N89" s="479"/>
      <c r="O89" s="479"/>
      <c r="P89" s="479"/>
      <c r="Q89" s="480"/>
      <c r="R89" s="478" t="s">
        <v>139</v>
      </c>
      <c r="S89" s="479"/>
      <c r="T89" s="479"/>
      <c r="U89" s="479"/>
      <c r="V89" s="479"/>
      <c r="W89" s="479"/>
      <c r="X89" s="479"/>
      <c r="Y89" s="479"/>
      <c r="Z89" s="479"/>
      <c r="AA89" s="479"/>
      <c r="AB89" s="479"/>
      <c r="AC89" s="479"/>
      <c r="AD89" s="479"/>
      <c r="AE89" s="480"/>
    </row>
    <row r="90" spans="1:47" ht="21" customHeight="1" x14ac:dyDescent="0.4">
      <c r="A90" s="347"/>
      <c r="B90" s="307" t="s">
        <v>140</v>
      </c>
      <c r="C90" s="308"/>
      <c r="D90" s="591" t="str">
        <f>情報取得シート!$D$170</f>
        <v/>
      </c>
      <c r="E90" s="592" t="str">
        <f>情報取得シート!$D$170</f>
        <v/>
      </c>
      <c r="F90" s="592" t="str">
        <f>情報取得シート!$D$170</f>
        <v/>
      </c>
      <c r="G90" s="592" t="str">
        <f>情報取得シート!$D$170</f>
        <v/>
      </c>
      <c r="H90" s="592" t="str">
        <f>情報取得シート!$D$170</f>
        <v/>
      </c>
      <c r="I90" s="592" t="str">
        <f>情報取得シート!$D$170</f>
        <v/>
      </c>
      <c r="J90" s="592" t="str">
        <f>情報取得シート!$D$170</f>
        <v/>
      </c>
      <c r="K90" s="592" t="str">
        <f>情報取得シート!$D$170</f>
        <v/>
      </c>
      <c r="L90" s="592" t="str">
        <f>情報取得シート!$D$170</f>
        <v/>
      </c>
      <c r="M90" s="592" t="str">
        <f>情報取得シート!$D$170</f>
        <v/>
      </c>
      <c r="N90" s="592" t="str">
        <f>情報取得シート!$D$170</f>
        <v/>
      </c>
      <c r="O90" s="592" t="str">
        <f>情報取得シート!$D$170</f>
        <v/>
      </c>
      <c r="P90" s="592" t="str">
        <f>情報取得シート!$D$170</f>
        <v/>
      </c>
      <c r="Q90" s="592" t="str">
        <f>情報取得シート!$D$170</f>
        <v/>
      </c>
      <c r="R90" s="593" t="str">
        <f>情報取得シート!$D$171</f>
        <v/>
      </c>
      <c r="S90" s="594" t="str">
        <f>情報取得シート!$D$170</f>
        <v/>
      </c>
      <c r="T90" s="594" t="str">
        <f>情報取得シート!$D$170</f>
        <v/>
      </c>
      <c r="U90" s="594" t="str">
        <f>情報取得シート!$D$170</f>
        <v/>
      </c>
      <c r="V90" s="594" t="str">
        <f>情報取得シート!$D$170</f>
        <v/>
      </c>
      <c r="W90" s="594" t="str">
        <f>情報取得シート!$D$170</f>
        <v/>
      </c>
      <c r="X90" s="594" t="str">
        <f>情報取得シート!$D$170</f>
        <v/>
      </c>
      <c r="Y90" s="594" t="str">
        <f>情報取得シート!$D$170</f>
        <v/>
      </c>
      <c r="Z90" s="594" t="str">
        <f>情報取得シート!$D$170</f>
        <v/>
      </c>
      <c r="AA90" s="594" t="str">
        <f>情報取得シート!$D$170</f>
        <v/>
      </c>
      <c r="AB90" s="594" t="str">
        <f>情報取得シート!$D$170</f>
        <v/>
      </c>
      <c r="AC90" s="594" t="str">
        <f>情報取得シート!$D$170</f>
        <v/>
      </c>
      <c r="AD90" s="594" t="str">
        <f>情報取得シート!$D$170</f>
        <v/>
      </c>
      <c r="AE90" s="595" t="str">
        <f>情報取得シート!$D$170</f>
        <v/>
      </c>
    </row>
    <row r="91" spans="1:47" ht="21" customHeight="1" x14ac:dyDescent="0.4">
      <c r="A91" s="347"/>
      <c r="B91" s="309" t="s">
        <v>141</v>
      </c>
      <c r="C91" s="310"/>
      <c r="D91" s="591" t="str">
        <f>情報取得シート!$D$173</f>
        <v/>
      </c>
      <c r="E91" s="592" t="str">
        <f>情報取得シート!$D$173</f>
        <v/>
      </c>
      <c r="F91" s="592" t="str">
        <f>情報取得シート!$D$173</f>
        <v/>
      </c>
      <c r="G91" s="592" t="str">
        <f>情報取得シート!$D$173</f>
        <v/>
      </c>
      <c r="H91" s="592" t="str">
        <f>情報取得シート!$D$173</f>
        <v/>
      </c>
      <c r="I91" s="592" t="str">
        <f>情報取得シート!$D$173</f>
        <v/>
      </c>
      <c r="J91" s="592" t="str">
        <f>情報取得シート!$D$173</f>
        <v/>
      </c>
      <c r="K91" s="592" t="str">
        <f>情報取得シート!$D$173</f>
        <v/>
      </c>
      <c r="L91" s="592" t="str">
        <f>情報取得シート!$D$173</f>
        <v/>
      </c>
      <c r="M91" s="592" t="str">
        <f>情報取得シート!$D$173</f>
        <v/>
      </c>
      <c r="N91" s="592" t="str">
        <f>情報取得シート!$D$173</f>
        <v/>
      </c>
      <c r="O91" s="592" t="str">
        <f>情報取得シート!$D$173</f>
        <v/>
      </c>
      <c r="P91" s="592" t="str">
        <f>情報取得シート!$D$173</f>
        <v/>
      </c>
      <c r="Q91" s="592" t="str">
        <f>情報取得シート!$D$173</f>
        <v/>
      </c>
      <c r="R91" s="593" t="str">
        <f>情報取得シート!$D$174</f>
        <v/>
      </c>
      <c r="S91" s="594" t="str">
        <f>情報取得シート!$D$173</f>
        <v/>
      </c>
      <c r="T91" s="594" t="str">
        <f>情報取得シート!$D$173</f>
        <v/>
      </c>
      <c r="U91" s="594" t="str">
        <f>情報取得シート!$D$173</f>
        <v/>
      </c>
      <c r="V91" s="594" t="str">
        <f>情報取得シート!$D$173</f>
        <v/>
      </c>
      <c r="W91" s="594" t="str">
        <f>情報取得シート!$D$173</f>
        <v/>
      </c>
      <c r="X91" s="594" t="str">
        <f>情報取得シート!$D$173</f>
        <v/>
      </c>
      <c r="Y91" s="594" t="str">
        <f>情報取得シート!$D$173</f>
        <v/>
      </c>
      <c r="Z91" s="594" t="str">
        <f>情報取得シート!$D$173</f>
        <v/>
      </c>
      <c r="AA91" s="594" t="str">
        <f>情報取得シート!$D$173</f>
        <v/>
      </c>
      <c r="AB91" s="594" t="str">
        <f>情報取得シート!$D$173</f>
        <v/>
      </c>
      <c r="AC91" s="594" t="str">
        <f>情報取得シート!$D$173</f>
        <v/>
      </c>
      <c r="AD91" s="594" t="str">
        <f>情報取得シート!$D$173</f>
        <v/>
      </c>
      <c r="AE91" s="595" t="str">
        <f>情報取得シート!$D$173</f>
        <v/>
      </c>
    </row>
    <row r="92" spans="1:47" ht="21" customHeight="1" x14ac:dyDescent="0.4">
      <c r="A92" s="347"/>
      <c r="B92" s="309" t="s">
        <v>142</v>
      </c>
      <c r="C92" s="310"/>
      <c r="D92" s="591" t="str">
        <f>情報取得シート!$D$176</f>
        <v/>
      </c>
      <c r="E92" s="592" t="str">
        <f>情報取得シート!$D$176</f>
        <v/>
      </c>
      <c r="F92" s="592" t="str">
        <f>情報取得シート!$D$176</f>
        <v/>
      </c>
      <c r="G92" s="592" t="str">
        <f>情報取得シート!$D$176</f>
        <v/>
      </c>
      <c r="H92" s="592" t="str">
        <f>情報取得シート!$D$176</f>
        <v/>
      </c>
      <c r="I92" s="592" t="str">
        <f>情報取得シート!$D$176</f>
        <v/>
      </c>
      <c r="J92" s="592" t="str">
        <f>情報取得シート!$D$176</f>
        <v/>
      </c>
      <c r="K92" s="592" t="str">
        <f>情報取得シート!$D$176</f>
        <v/>
      </c>
      <c r="L92" s="592" t="str">
        <f>情報取得シート!$D$176</f>
        <v/>
      </c>
      <c r="M92" s="592" t="str">
        <f>情報取得シート!$D$176</f>
        <v/>
      </c>
      <c r="N92" s="592" t="str">
        <f>情報取得シート!$D$176</f>
        <v/>
      </c>
      <c r="O92" s="592" t="str">
        <f>情報取得シート!$D$176</f>
        <v/>
      </c>
      <c r="P92" s="592" t="str">
        <f>情報取得シート!$D$176</f>
        <v/>
      </c>
      <c r="Q92" s="592" t="str">
        <f>情報取得シート!$D$176</f>
        <v/>
      </c>
      <c r="R92" s="593" t="str">
        <f>情報取得シート!$D$177</f>
        <v/>
      </c>
      <c r="S92" s="594" t="str">
        <f>情報取得シート!$D$176</f>
        <v/>
      </c>
      <c r="T92" s="594" t="str">
        <f>情報取得シート!$D$176</f>
        <v/>
      </c>
      <c r="U92" s="594" t="str">
        <f>情報取得シート!$D$176</f>
        <v/>
      </c>
      <c r="V92" s="594" t="str">
        <f>情報取得シート!$D$176</f>
        <v/>
      </c>
      <c r="W92" s="594" t="str">
        <f>情報取得シート!$D$176</f>
        <v/>
      </c>
      <c r="X92" s="594" t="str">
        <f>情報取得シート!$D$176</f>
        <v/>
      </c>
      <c r="Y92" s="594" t="str">
        <f>情報取得シート!$D$176</f>
        <v/>
      </c>
      <c r="Z92" s="594" t="str">
        <f>情報取得シート!$D$176</f>
        <v/>
      </c>
      <c r="AA92" s="594" t="str">
        <f>情報取得シート!$D$176</f>
        <v/>
      </c>
      <c r="AB92" s="594" t="str">
        <f>情報取得シート!$D$176</f>
        <v/>
      </c>
      <c r="AC92" s="594" t="str">
        <f>情報取得シート!$D$176</f>
        <v/>
      </c>
      <c r="AD92" s="594" t="str">
        <f>情報取得シート!$D$176</f>
        <v/>
      </c>
      <c r="AE92" s="595" t="str">
        <f>情報取得シート!$D$176</f>
        <v/>
      </c>
    </row>
    <row r="93" spans="1:47" ht="21" customHeight="1" x14ac:dyDescent="0.4">
      <c r="A93" s="347"/>
      <c r="B93" s="309" t="s">
        <v>143</v>
      </c>
      <c r="C93" s="310"/>
      <c r="D93" s="591" t="str">
        <f>情報取得シート!$D$179</f>
        <v/>
      </c>
      <c r="E93" s="592" t="str">
        <f>情報取得シート!$D$179</f>
        <v/>
      </c>
      <c r="F93" s="592" t="str">
        <f>情報取得シート!$D$179</f>
        <v/>
      </c>
      <c r="G93" s="592" t="str">
        <f>情報取得シート!$D$179</f>
        <v/>
      </c>
      <c r="H93" s="592" t="str">
        <f>情報取得シート!$D$179</f>
        <v/>
      </c>
      <c r="I93" s="592" t="str">
        <f>情報取得シート!$D$179</f>
        <v/>
      </c>
      <c r="J93" s="592" t="str">
        <f>情報取得シート!$D$179</f>
        <v/>
      </c>
      <c r="K93" s="592" t="str">
        <f>情報取得シート!$D$179</f>
        <v/>
      </c>
      <c r="L93" s="592" t="str">
        <f>情報取得シート!$D$179</f>
        <v/>
      </c>
      <c r="M93" s="592" t="str">
        <f>情報取得シート!$D$179</f>
        <v/>
      </c>
      <c r="N93" s="592" t="str">
        <f>情報取得シート!$D$179</f>
        <v/>
      </c>
      <c r="O93" s="592" t="str">
        <f>情報取得シート!$D$179</f>
        <v/>
      </c>
      <c r="P93" s="592" t="str">
        <f>情報取得シート!$D$179</f>
        <v/>
      </c>
      <c r="Q93" s="592" t="str">
        <f>情報取得シート!$D$179</f>
        <v/>
      </c>
      <c r="R93" s="593" t="str">
        <f>情報取得シート!$D$180</f>
        <v/>
      </c>
      <c r="S93" s="594" t="str">
        <f>情報取得シート!$D$179</f>
        <v/>
      </c>
      <c r="T93" s="594" t="str">
        <f>情報取得シート!$D$179</f>
        <v/>
      </c>
      <c r="U93" s="594" t="str">
        <f>情報取得シート!$D$179</f>
        <v/>
      </c>
      <c r="V93" s="594" t="str">
        <f>情報取得シート!$D$179</f>
        <v/>
      </c>
      <c r="W93" s="594" t="str">
        <f>情報取得シート!$D$179</f>
        <v/>
      </c>
      <c r="X93" s="594" t="str">
        <f>情報取得シート!$D$179</f>
        <v/>
      </c>
      <c r="Y93" s="594" t="str">
        <f>情報取得シート!$D$179</f>
        <v/>
      </c>
      <c r="Z93" s="594" t="str">
        <f>情報取得シート!$D$179</f>
        <v/>
      </c>
      <c r="AA93" s="594" t="str">
        <f>情報取得シート!$D$179</f>
        <v/>
      </c>
      <c r="AB93" s="594" t="str">
        <f>情報取得シート!$D$179</f>
        <v/>
      </c>
      <c r="AC93" s="594" t="str">
        <f>情報取得シート!$D$179</f>
        <v/>
      </c>
      <c r="AD93" s="594" t="str">
        <f>情報取得シート!$D$179</f>
        <v/>
      </c>
      <c r="AE93" s="595" t="str">
        <f>情報取得シート!$D$179</f>
        <v/>
      </c>
    </row>
    <row r="94" spans="1:47" ht="21" customHeight="1" x14ac:dyDescent="0.4">
      <c r="A94" s="347"/>
      <c r="B94" s="309" t="s">
        <v>144</v>
      </c>
      <c r="C94" s="310"/>
      <c r="D94" s="591" t="str">
        <f>情報取得シート!$D$182</f>
        <v/>
      </c>
      <c r="E94" s="592" t="str">
        <f>情報取得シート!$D$182</f>
        <v/>
      </c>
      <c r="F94" s="592" t="str">
        <f>情報取得シート!$D$182</f>
        <v/>
      </c>
      <c r="G94" s="592" t="str">
        <f>情報取得シート!$D$182</f>
        <v/>
      </c>
      <c r="H94" s="592" t="str">
        <f>情報取得シート!$D$182</f>
        <v/>
      </c>
      <c r="I94" s="592" t="str">
        <f>情報取得シート!$D$182</f>
        <v/>
      </c>
      <c r="J94" s="592" t="str">
        <f>情報取得シート!$D$182</f>
        <v/>
      </c>
      <c r="K94" s="592" t="str">
        <f>情報取得シート!$D$182</f>
        <v/>
      </c>
      <c r="L94" s="592" t="str">
        <f>情報取得シート!$D$182</f>
        <v/>
      </c>
      <c r="M94" s="592" t="str">
        <f>情報取得シート!$D$182</f>
        <v/>
      </c>
      <c r="N94" s="592" t="str">
        <f>情報取得シート!$D$182</f>
        <v/>
      </c>
      <c r="O94" s="592" t="str">
        <f>情報取得シート!$D$182</f>
        <v/>
      </c>
      <c r="P94" s="592" t="str">
        <f>情報取得シート!$D$182</f>
        <v/>
      </c>
      <c r="Q94" s="592" t="str">
        <f>情報取得シート!$D$182</f>
        <v/>
      </c>
      <c r="R94" s="593" t="str">
        <f>情報取得シート!$D$183</f>
        <v/>
      </c>
      <c r="S94" s="594" t="str">
        <f>情報取得シート!$D$182</f>
        <v/>
      </c>
      <c r="T94" s="594" t="str">
        <f>情報取得シート!$D$182</f>
        <v/>
      </c>
      <c r="U94" s="594" t="str">
        <f>情報取得シート!$D$182</f>
        <v/>
      </c>
      <c r="V94" s="594" t="str">
        <f>情報取得シート!$D$182</f>
        <v/>
      </c>
      <c r="W94" s="594" t="str">
        <f>情報取得シート!$D$182</f>
        <v/>
      </c>
      <c r="X94" s="594" t="str">
        <f>情報取得シート!$D$182</f>
        <v/>
      </c>
      <c r="Y94" s="594" t="str">
        <f>情報取得シート!$D$182</f>
        <v/>
      </c>
      <c r="Z94" s="594" t="str">
        <f>情報取得シート!$D$182</f>
        <v/>
      </c>
      <c r="AA94" s="594" t="str">
        <f>情報取得シート!$D$182</f>
        <v/>
      </c>
      <c r="AB94" s="594" t="str">
        <f>情報取得シート!$D$182</f>
        <v/>
      </c>
      <c r="AC94" s="594" t="str">
        <f>情報取得シート!$D$182</f>
        <v/>
      </c>
      <c r="AD94" s="594" t="str">
        <f>情報取得シート!$D$182</f>
        <v/>
      </c>
      <c r="AE94" s="595" t="str">
        <f>情報取得シート!$D$182</f>
        <v/>
      </c>
    </row>
    <row r="95" spans="1:47" ht="21" customHeight="1" x14ac:dyDescent="0.4">
      <c r="A95" s="347"/>
      <c r="B95" s="309" t="s">
        <v>145</v>
      </c>
      <c r="C95" s="310"/>
      <c r="D95" s="591" t="str">
        <f>情報取得シート!$D$185</f>
        <v/>
      </c>
      <c r="E95" s="592" t="str">
        <f>情報取得シート!$D$185</f>
        <v/>
      </c>
      <c r="F95" s="592" t="str">
        <f>情報取得シート!$D$185</f>
        <v/>
      </c>
      <c r="G95" s="592" t="str">
        <f>情報取得シート!$D$185</f>
        <v/>
      </c>
      <c r="H95" s="592" t="str">
        <f>情報取得シート!$D$185</f>
        <v/>
      </c>
      <c r="I95" s="592" t="str">
        <f>情報取得シート!$D$185</f>
        <v/>
      </c>
      <c r="J95" s="592" t="str">
        <f>情報取得シート!$D$185</f>
        <v/>
      </c>
      <c r="K95" s="592" t="str">
        <f>情報取得シート!$D$185</f>
        <v/>
      </c>
      <c r="L95" s="592" t="str">
        <f>情報取得シート!$D$185</f>
        <v/>
      </c>
      <c r="M95" s="592" t="str">
        <f>情報取得シート!$D$185</f>
        <v/>
      </c>
      <c r="N95" s="592" t="str">
        <f>情報取得シート!$D$185</f>
        <v/>
      </c>
      <c r="O95" s="592" t="str">
        <f>情報取得シート!$D$185</f>
        <v/>
      </c>
      <c r="P95" s="592" t="str">
        <f>情報取得シート!$D$185</f>
        <v/>
      </c>
      <c r="Q95" s="592" t="str">
        <f>情報取得シート!$D$185</f>
        <v/>
      </c>
      <c r="R95" s="593" t="str">
        <f>情報取得シート!$D$186</f>
        <v/>
      </c>
      <c r="S95" s="594" t="str">
        <f>情報取得シート!$D$185</f>
        <v/>
      </c>
      <c r="T95" s="594" t="str">
        <f>情報取得シート!$D$185</f>
        <v/>
      </c>
      <c r="U95" s="594" t="str">
        <f>情報取得シート!$D$185</f>
        <v/>
      </c>
      <c r="V95" s="594" t="str">
        <f>情報取得シート!$D$185</f>
        <v/>
      </c>
      <c r="W95" s="594" t="str">
        <f>情報取得シート!$D$185</f>
        <v/>
      </c>
      <c r="X95" s="594" t="str">
        <f>情報取得シート!$D$185</f>
        <v/>
      </c>
      <c r="Y95" s="594" t="str">
        <f>情報取得シート!$D$185</f>
        <v/>
      </c>
      <c r="Z95" s="594" t="str">
        <f>情報取得シート!$D$185</f>
        <v/>
      </c>
      <c r="AA95" s="594" t="str">
        <f>情報取得シート!$D$185</f>
        <v/>
      </c>
      <c r="AB95" s="594" t="str">
        <f>情報取得シート!$D$185</f>
        <v/>
      </c>
      <c r="AC95" s="594" t="str">
        <f>情報取得シート!$D$185</f>
        <v/>
      </c>
      <c r="AD95" s="594" t="str">
        <f>情報取得シート!$D$185</f>
        <v/>
      </c>
      <c r="AE95" s="595" t="str">
        <f>情報取得シート!$D$185</f>
        <v/>
      </c>
    </row>
    <row r="96" spans="1:47" ht="21" customHeight="1" x14ac:dyDescent="0.4">
      <c r="A96" s="347"/>
      <c r="B96" s="309" t="s">
        <v>146</v>
      </c>
      <c r="C96" s="310"/>
      <c r="D96" s="591" t="str">
        <f>情報取得シート!$D$188</f>
        <v/>
      </c>
      <c r="E96" s="592" t="str">
        <f>情報取得シート!$D$188</f>
        <v/>
      </c>
      <c r="F96" s="592" t="str">
        <f>情報取得シート!$D$188</f>
        <v/>
      </c>
      <c r="G96" s="592" t="str">
        <f>情報取得シート!$D$188</f>
        <v/>
      </c>
      <c r="H96" s="592" t="str">
        <f>情報取得シート!$D$188</f>
        <v/>
      </c>
      <c r="I96" s="592" t="str">
        <f>情報取得シート!$D$188</f>
        <v/>
      </c>
      <c r="J96" s="592" t="str">
        <f>情報取得シート!$D$188</f>
        <v/>
      </c>
      <c r="K96" s="592" t="str">
        <f>情報取得シート!$D$188</f>
        <v/>
      </c>
      <c r="L96" s="592" t="str">
        <f>情報取得シート!$D$188</f>
        <v/>
      </c>
      <c r="M96" s="592" t="str">
        <f>情報取得シート!$D$188</f>
        <v/>
      </c>
      <c r="N96" s="592" t="str">
        <f>情報取得シート!$D$188</f>
        <v/>
      </c>
      <c r="O96" s="592" t="str">
        <f>情報取得シート!$D$188</f>
        <v/>
      </c>
      <c r="P96" s="592" t="str">
        <f>情報取得シート!$D$188</f>
        <v/>
      </c>
      <c r="Q96" s="592" t="str">
        <f>情報取得シート!$D$188</f>
        <v/>
      </c>
      <c r="R96" s="593" t="str">
        <f>情報取得シート!$D$189</f>
        <v/>
      </c>
      <c r="S96" s="594" t="str">
        <f>情報取得シート!$D$188</f>
        <v/>
      </c>
      <c r="T96" s="594" t="str">
        <f>情報取得シート!$D$188</f>
        <v/>
      </c>
      <c r="U96" s="594" t="str">
        <f>情報取得シート!$D$188</f>
        <v/>
      </c>
      <c r="V96" s="594" t="str">
        <f>情報取得シート!$D$188</f>
        <v/>
      </c>
      <c r="W96" s="594" t="str">
        <f>情報取得シート!$D$188</f>
        <v/>
      </c>
      <c r="X96" s="594" t="str">
        <f>情報取得シート!$D$188</f>
        <v/>
      </c>
      <c r="Y96" s="594" t="str">
        <f>情報取得シート!$D$188</f>
        <v/>
      </c>
      <c r="Z96" s="594" t="str">
        <f>情報取得シート!$D$188</f>
        <v/>
      </c>
      <c r="AA96" s="594" t="str">
        <f>情報取得シート!$D$188</f>
        <v/>
      </c>
      <c r="AB96" s="594" t="str">
        <f>情報取得シート!$D$188</f>
        <v/>
      </c>
      <c r="AC96" s="594" t="str">
        <f>情報取得シート!$D$188</f>
        <v/>
      </c>
      <c r="AD96" s="594" t="str">
        <f>情報取得シート!$D$188</f>
        <v/>
      </c>
      <c r="AE96" s="595" t="str">
        <f>情報取得シート!$D$188</f>
        <v/>
      </c>
    </row>
    <row r="97" spans="1:47" ht="21" customHeight="1" x14ac:dyDescent="0.4">
      <c r="A97" s="347"/>
      <c r="B97" s="309" t="s">
        <v>147</v>
      </c>
      <c r="C97" s="310"/>
      <c r="D97" s="591" t="str">
        <f>情報取得シート!$D$191</f>
        <v/>
      </c>
      <c r="E97" s="592" t="str">
        <f>情報取得シート!$D$191</f>
        <v/>
      </c>
      <c r="F97" s="592" t="str">
        <f>情報取得シート!$D$191</f>
        <v/>
      </c>
      <c r="G97" s="592" t="str">
        <f>情報取得シート!$D$191</f>
        <v/>
      </c>
      <c r="H97" s="592" t="str">
        <f>情報取得シート!$D$191</f>
        <v/>
      </c>
      <c r="I97" s="592" t="str">
        <f>情報取得シート!$D$191</f>
        <v/>
      </c>
      <c r="J97" s="592" t="str">
        <f>情報取得シート!$D$191</f>
        <v/>
      </c>
      <c r="K97" s="592" t="str">
        <f>情報取得シート!$D$191</f>
        <v/>
      </c>
      <c r="L97" s="592" t="str">
        <f>情報取得シート!$D$191</f>
        <v/>
      </c>
      <c r="M97" s="592" t="str">
        <f>情報取得シート!$D$191</f>
        <v/>
      </c>
      <c r="N97" s="592" t="str">
        <f>情報取得シート!$D$191</f>
        <v/>
      </c>
      <c r="O97" s="592" t="str">
        <f>情報取得シート!$D$191</f>
        <v/>
      </c>
      <c r="P97" s="592" t="str">
        <f>情報取得シート!$D$191</f>
        <v/>
      </c>
      <c r="Q97" s="592" t="str">
        <f>情報取得シート!$D$191</f>
        <v/>
      </c>
      <c r="R97" s="593" t="str">
        <f>情報取得シート!$D$192</f>
        <v/>
      </c>
      <c r="S97" s="594" t="str">
        <f>情報取得シート!$D$191</f>
        <v/>
      </c>
      <c r="T97" s="594" t="str">
        <f>情報取得シート!$D$191</f>
        <v/>
      </c>
      <c r="U97" s="594" t="str">
        <f>情報取得シート!$D$191</f>
        <v/>
      </c>
      <c r="V97" s="594" t="str">
        <f>情報取得シート!$D$191</f>
        <v/>
      </c>
      <c r="W97" s="594" t="str">
        <f>情報取得シート!$D$191</f>
        <v/>
      </c>
      <c r="X97" s="594" t="str">
        <f>情報取得シート!$D$191</f>
        <v/>
      </c>
      <c r="Y97" s="594" t="str">
        <f>情報取得シート!$D$191</f>
        <v/>
      </c>
      <c r="Z97" s="594" t="str">
        <f>情報取得シート!$D$191</f>
        <v/>
      </c>
      <c r="AA97" s="594" t="str">
        <f>情報取得シート!$D$191</f>
        <v/>
      </c>
      <c r="AB97" s="594" t="str">
        <f>情報取得シート!$D$191</f>
        <v/>
      </c>
      <c r="AC97" s="594" t="str">
        <f>情報取得シート!$D$191</f>
        <v/>
      </c>
      <c r="AD97" s="594" t="str">
        <f>情報取得シート!$D$191</f>
        <v/>
      </c>
      <c r="AE97" s="595" t="str">
        <f>情報取得シート!$D$191</f>
        <v/>
      </c>
    </row>
    <row r="98" spans="1:47" ht="21" customHeight="1" x14ac:dyDescent="0.4">
      <c r="A98" s="347"/>
      <c r="B98" s="309" t="s">
        <v>148</v>
      </c>
      <c r="C98" s="310"/>
      <c r="D98" s="591" t="str">
        <f>情報取得シート!$D$194</f>
        <v/>
      </c>
      <c r="E98" s="592" t="str">
        <f>情報取得シート!$D$194</f>
        <v/>
      </c>
      <c r="F98" s="592" t="str">
        <f>情報取得シート!$D$194</f>
        <v/>
      </c>
      <c r="G98" s="592" t="str">
        <f>情報取得シート!$D$194</f>
        <v/>
      </c>
      <c r="H98" s="592" t="str">
        <f>情報取得シート!$D$194</f>
        <v/>
      </c>
      <c r="I98" s="592" t="str">
        <f>情報取得シート!$D$194</f>
        <v/>
      </c>
      <c r="J98" s="592" t="str">
        <f>情報取得シート!$D$194</f>
        <v/>
      </c>
      <c r="K98" s="592" t="str">
        <f>情報取得シート!$D$194</f>
        <v/>
      </c>
      <c r="L98" s="592" t="str">
        <f>情報取得シート!$D$194</f>
        <v/>
      </c>
      <c r="M98" s="592" t="str">
        <f>情報取得シート!$D$194</f>
        <v/>
      </c>
      <c r="N98" s="592" t="str">
        <f>情報取得シート!$D$194</f>
        <v/>
      </c>
      <c r="O98" s="592" t="str">
        <f>情報取得シート!$D$194</f>
        <v/>
      </c>
      <c r="P98" s="592" t="str">
        <f>情報取得シート!$D$194</f>
        <v/>
      </c>
      <c r="Q98" s="592" t="str">
        <f>情報取得シート!$D$194</f>
        <v/>
      </c>
      <c r="R98" s="593" t="str">
        <f>情報取得シート!$D$195</f>
        <v/>
      </c>
      <c r="S98" s="594" t="str">
        <f>情報取得シート!$D$194</f>
        <v/>
      </c>
      <c r="T98" s="594" t="str">
        <f>情報取得シート!$D$194</f>
        <v/>
      </c>
      <c r="U98" s="594" t="str">
        <f>情報取得シート!$D$194</f>
        <v/>
      </c>
      <c r="V98" s="594" t="str">
        <f>情報取得シート!$D$194</f>
        <v/>
      </c>
      <c r="W98" s="594" t="str">
        <f>情報取得シート!$D$194</f>
        <v/>
      </c>
      <c r="X98" s="594" t="str">
        <f>情報取得シート!$D$194</f>
        <v/>
      </c>
      <c r="Y98" s="594" t="str">
        <f>情報取得シート!$D$194</f>
        <v/>
      </c>
      <c r="Z98" s="594" t="str">
        <f>情報取得シート!$D$194</f>
        <v/>
      </c>
      <c r="AA98" s="594" t="str">
        <f>情報取得シート!$D$194</f>
        <v/>
      </c>
      <c r="AB98" s="594" t="str">
        <f>情報取得シート!$D$194</f>
        <v/>
      </c>
      <c r="AC98" s="594" t="str">
        <f>情報取得シート!$D$194</f>
        <v/>
      </c>
      <c r="AD98" s="594" t="str">
        <f>情報取得シート!$D$194</f>
        <v/>
      </c>
      <c r="AE98" s="595" t="str">
        <f>情報取得シート!$D$194</f>
        <v/>
      </c>
    </row>
    <row r="99" spans="1:47" ht="21" customHeight="1" x14ac:dyDescent="0.4">
      <c r="A99" s="348"/>
      <c r="B99" s="309" t="s">
        <v>149</v>
      </c>
      <c r="C99" s="310"/>
      <c r="D99" s="591" t="str">
        <f>情報取得シート!$D$197</f>
        <v/>
      </c>
      <c r="E99" s="592" t="str">
        <f>情報取得シート!$D$197</f>
        <v/>
      </c>
      <c r="F99" s="592" t="str">
        <f>情報取得シート!$D$197</f>
        <v/>
      </c>
      <c r="G99" s="592" t="str">
        <f>情報取得シート!$D$197</f>
        <v/>
      </c>
      <c r="H99" s="592" t="str">
        <f>情報取得シート!$D$197</f>
        <v/>
      </c>
      <c r="I99" s="592" t="str">
        <f>情報取得シート!$D$197</f>
        <v/>
      </c>
      <c r="J99" s="592" t="str">
        <f>情報取得シート!$D$197</f>
        <v/>
      </c>
      <c r="K99" s="592" t="str">
        <f>情報取得シート!$D$197</f>
        <v/>
      </c>
      <c r="L99" s="592" t="str">
        <f>情報取得シート!$D$197</f>
        <v/>
      </c>
      <c r="M99" s="592" t="str">
        <f>情報取得シート!$D$197</f>
        <v/>
      </c>
      <c r="N99" s="592" t="str">
        <f>情報取得シート!$D$197</f>
        <v/>
      </c>
      <c r="O99" s="592" t="str">
        <f>情報取得シート!$D$197</f>
        <v/>
      </c>
      <c r="P99" s="592" t="str">
        <f>情報取得シート!$D$197</f>
        <v/>
      </c>
      <c r="Q99" s="592" t="str">
        <f>情報取得シート!$D$197</f>
        <v/>
      </c>
      <c r="R99" s="593" t="str">
        <f>情報取得シート!$D$198</f>
        <v/>
      </c>
      <c r="S99" s="594" t="str">
        <f>情報取得シート!$D$197</f>
        <v/>
      </c>
      <c r="T99" s="594" t="str">
        <f>情報取得シート!$D$197</f>
        <v/>
      </c>
      <c r="U99" s="594" t="str">
        <f>情報取得シート!$D$197</f>
        <v/>
      </c>
      <c r="V99" s="594" t="str">
        <f>情報取得シート!$D$197</f>
        <v/>
      </c>
      <c r="W99" s="594" t="str">
        <f>情報取得シート!$D$197</f>
        <v/>
      </c>
      <c r="X99" s="594" t="str">
        <f>情報取得シート!$D$197</f>
        <v/>
      </c>
      <c r="Y99" s="594" t="str">
        <f>情報取得シート!$D$197</f>
        <v/>
      </c>
      <c r="Z99" s="594" t="str">
        <f>情報取得シート!$D$197</f>
        <v/>
      </c>
      <c r="AA99" s="594" t="str">
        <f>情報取得シート!$D$197</f>
        <v/>
      </c>
      <c r="AB99" s="594" t="str">
        <f>情報取得シート!$D$197</f>
        <v/>
      </c>
      <c r="AC99" s="594" t="str">
        <f>情報取得シート!$D$197</f>
        <v/>
      </c>
      <c r="AD99" s="594" t="str">
        <f>情報取得シート!$D$197</f>
        <v/>
      </c>
      <c r="AE99" s="595" t="str">
        <f>情報取得シート!$D$197</f>
        <v/>
      </c>
    </row>
    <row r="100" spans="1:47" ht="30" customHeight="1" x14ac:dyDescent="0.4">
      <c r="A100" s="239" t="s">
        <v>150</v>
      </c>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row>
    <row r="101" spans="1:47" s="173" customFormat="1" ht="30" customHeight="1" x14ac:dyDescent="0.4">
      <c r="A101" s="274" t="s">
        <v>151</v>
      </c>
      <c r="B101" s="275"/>
      <c r="C101" s="275"/>
      <c r="D101" s="275"/>
      <c r="E101" s="275"/>
      <c r="F101" s="276"/>
      <c r="G101" s="343" t="s">
        <v>152</v>
      </c>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5"/>
      <c r="AF101" s="91"/>
      <c r="AU101" s="92"/>
    </row>
    <row r="102" spans="1:47" s="173" customFormat="1" ht="24" customHeight="1" x14ac:dyDescent="0.15">
      <c r="A102" s="498"/>
      <c r="B102" s="560" t="s">
        <v>153</v>
      </c>
      <c r="C102" s="561"/>
      <c r="D102" s="561"/>
      <c r="E102" s="561"/>
      <c r="F102" s="562"/>
      <c r="G102" s="553" t="s">
        <v>154</v>
      </c>
      <c r="H102" s="294"/>
      <c r="I102" s="294"/>
      <c r="J102" s="294"/>
      <c r="K102" s="294"/>
      <c r="L102" s="590" t="str">
        <f>情報取得シート!$D$215</f>
        <v/>
      </c>
      <c r="M102" s="590"/>
      <c r="N102" s="590"/>
      <c r="O102" s="590"/>
      <c r="P102" s="590"/>
      <c r="Q102" s="590"/>
      <c r="R102" s="590"/>
      <c r="S102" s="590"/>
      <c r="T102" s="590"/>
      <c r="U102" s="590"/>
      <c r="V102" s="590"/>
      <c r="W102" s="590"/>
      <c r="X102" s="294" t="s">
        <v>155</v>
      </c>
      <c r="Y102" s="294"/>
      <c r="Z102" s="294"/>
      <c r="AA102" s="588" t="str">
        <f>情報取得シート!$D$216</f>
        <v/>
      </c>
      <c r="AB102" s="588"/>
      <c r="AC102" s="588"/>
      <c r="AD102" s="588"/>
      <c r="AE102" s="589"/>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498"/>
      <c r="B103" s="563"/>
      <c r="C103" s="564"/>
      <c r="D103" s="564"/>
      <c r="E103" s="564"/>
      <c r="F103" s="565"/>
      <c r="G103" s="297" t="s">
        <v>157</v>
      </c>
      <c r="H103" s="298"/>
      <c r="I103" s="298"/>
      <c r="J103" s="298"/>
      <c r="K103" s="298"/>
      <c r="L103" s="586" t="str">
        <f>情報取得シート!$D$217</f>
        <v/>
      </c>
      <c r="M103" s="586"/>
      <c r="N103" s="586"/>
      <c r="O103" s="586"/>
      <c r="P103" s="586"/>
      <c r="Q103" s="586"/>
      <c r="R103" s="586"/>
      <c r="S103" s="586"/>
      <c r="T103" s="586"/>
      <c r="U103" s="586"/>
      <c r="V103" s="586"/>
      <c r="W103" s="586"/>
      <c r="X103" s="586"/>
      <c r="Y103" s="586"/>
      <c r="Z103" s="586"/>
      <c r="AA103" s="586"/>
      <c r="AB103" s="586"/>
      <c r="AC103" s="586"/>
      <c r="AD103" s="586"/>
      <c r="AE103" s="587"/>
      <c r="AF103" s="91"/>
      <c r="AH103" s="288" t="str">
        <f>IF(情報取得シート!$D$214=0,"※医療機関受診を選択してください",IF(情報取得シート!$D$214=1,IF(情報取得シート!$D$215="","※受診した医療機関の情報が未入力です","OK"),"OK"))</f>
        <v>※医療機関受診を選択してください</v>
      </c>
      <c r="AI103" s="288"/>
      <c r="AJ103" s="288"/>
      <c r="AK103" s="288"/>
      <c r="AL103" s="288"/>
      <c r="AM103" s="288"/>
      <c r="AN103" s="288"/>
      <c r="AO103" s="288"/>
      <c r="AP103" s="288"/>
      <c r="AQ103" s="288"/>
      <c r="AR103" s="288"/>
      <c r="AS103" s="288"/>
      <c r="AT103" s="288"/>
      <c r="AU103" s="92"/>
    </row>
    <row r="104" spans="1:47" s="173" customFormat="1" ht="24" customHeight="1" x14ac:dyDescent="0.4">
      <c r="A104" s="498"/>
      <c r="B104" s="563"/>
      <c r="C104" s="564"/>
      <c r="D104" s="564"/>
      <c r="E104" s="564"/>
      <c r="F104" s="565"/>
      <c r="G104" s="553" t="s">
        <v>154</v>
      </c>
      <c r="H104" s="294"/>
      <c r="I104" s="294"/>
      <c r="J104" s="294"/>
      <c r="K104" s="294"/>
      <c r="L104" s="590" t="str">
        <f>情報取得シート!$D$218</f>
        <v/>
      </c>
      <c r="M104" s="590"/>
      <c r="N104" s="590"/>
      <c r="O104" s="590"/>
      <c r="P104" s="590"/>
      <c r="Q104" s="590"/>
      <c r="R104" s="590"/>
      <c r="S104" s="590"/>
      <c r="T104" s="590"/>
      <c r="U104" s="590"/>
      <c r="V104" s="590"/>
      <c r="W104" s="590"/>
      <c r="X104" s="294" t="s">
        <v>155</v>
      </c>
      <c r="Y104" s="294"/>
      <c r="Z104" s="294"/>
      <c r="AA104" s="588" t="str">
        <f>情報取得シート!$D$219</f>
        <v/>
      </c>
      <c r="AB104" s="588"/>
      <c r="AC104" s="588"/>
      <c r="AD104" s="588"/>
      <c r="AE104" s="589"/>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98"/>
      <c r="B105" s="563"/>
      <c r="C105" s="564"/>
      <c r="D105" s="564"/>
      <c r="E105" s="564"/>
      <c r="F105" s="565"/>
      <c r="G105" s="297" t="s">
        <v>157</v>
      </c>
      <c r="H105" s="298"/>
      <c r="I105" s="298"/>
      <c r="J105" s="298"/>
      <c r="K105" s="298"/>
      <c r="L105" s="586" t="str">
        <f>情報取得シート!$D$220</f>
        <v/>
      </c>
      <c r="M105" s="586"/>
      <c r="N105" s="586"/>
      <c r="O105" s="586"/>
      <c r="P105" s="586"/>
      <c r="Q105" s="586"/>
      <c r="R105" s="586"/>
      <c r="S105" s="586"/>
      <c r="T105" s="586"/>
      <c r="U105" s="586"/>
      <c r="V105" s="586"/>
      <c r="W105" s="586"/>
      <c r="X105" s="586"/>
      <c r="Y105" s="586"/>
      <c r="Z105" s="586"/>
      <c r="AA105" s="586"/>
      <c r="AB105" s="586"/>
      <c r="AC105" s="586"/>
      <c r="AD105" s="586"/>
      <c r="AE105" s="587"/>
      <c r="AF105" s="91"/>
      <c r="AU105" s="92"/>
    </row>
    <row r="106" spans="1:47" ht="24" customHeight="1" x14ac:dyDescent="0.4">
      <c r="A106" s="554" t="s">
        <v>158</v>
      </c>
      <c r="B106" s="555"/>
      <c r="C106" s="555"/>
      <c r="D106" s="555"/>
      <c r="E106" s="555"/>
      <c r="F106" s="556"/>
      <c r="G106" s="553" t="s">
        <v>154</v>
      </c>
      <c r="H106" s="294"/>
      <c r="I106" s="294"/>
      <c r="J106" s="294"/>
      <c r="K106" s="294"/>
      <c r="L106" s="590" t="str">
        <f>情報取得シート!$D$224</f>
        <v/>
      </c>
      <c r="M106" s="590"/>
      <c r="N106" s="590"/>
      <c r="O106" s="590"/>
      <c r="P106" s="590"/>
      <c r="Q106" s="590"/>
      <c r="R106" s="590"/>
      <c r="S106" s="590"/>
      <c r="T106" s="590"/>
      <c r="U106" s="590"/>
      <c r="V106" s="590"/>
      <c r="W106" s="590"/>
      <c r="X106" s="294" t="s">
        <v>155</v>
      </c>
      <c r="Y106" s="294"/>
      <c r="Z106" s="294"/>
      <c r="AA106" s="588" t="str">
        <f>情報取得シート!$D$225</f>
        <v/>
      </c>
      <c r="AB106" s="588"/>
      <c r="AC106" s="588"/>
      <c r="AD106" s="588"/>
      <c r="AE106" s="589"/>
    </row>
    <row r="107" spans="1:47" ht="24" customHeight="1" x14ac:dyDescent="0.4">
      <c r="A107" s="557"/>
      <c r="B107" s="558"/>
      <c r="C107" s="558"/>
      <c r="D107" s="558"/>
      <c r="E107" s="558"/>
      <c r="F107" s="559"/>
      <c r="G107" s="297" t="s">
        <v>157</v>
      </c>
      <c r="H107" s="298"/>
      <c r="I107" s="298"/>
      <c r="J107" s="298"/>
      <c r="K107" s="298"/>
      <c r="L107" s="586" t="str">
        <f>情報取得シート!$D$226</f>
        <v/>
      </c>
      <c r="M107" s="586"/>
      <c r="N107" s="586"/>
      <c r="O107" s="586"/>
      <c r="P107" s="586"/>
      <c r="Q107" s="586"/>
      <c r="R107" s="586"/>
      <c r="S107" s="586"/>
      <c r="T107" s="586"/>
      <c r="U107" s="586"/>
      <c r="V107" s="586"/>
      <c r="W107" s="586"/>
      <c r="X107" s="586"/>
      <c r="Y107" s="586"/>
      <c r="Z107" s="586"/>
      <c r="AA107" s="586"/>
      <c r="AB107" s="586"/>
      <c r="AC107" s="586"/>
      <c r="AD107" s="586"/>
      <c r="AE107" s="587"/>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9" t="s">
        <v>159</v>
      </c>
      <c r="B109" s="290"/>
      <c r="C109" s="290"/>
      <c r="D109" s="290"/>
      <c r="E109" s="290"/>
      <c r="F109" s="290"/>
      <c r="G109" s="290"/>
      <c r="H109" s="291"/>
      <c r="I109" s="292" t="s">
        <v>160</v>
      </c>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3"/>
    </row>
    <row r="110" spans="1:47" ht="30" customHeight="1" x14ac:dyDescent="0.4">
      <c r="A110" s="546" t="s">
        <v>161</v>
      </c>
      <c r="B110" s="547"/>
      <c r="C110" s="547"/>
      <c r="D110" s="547"/>
      <c r="E110" s="547"/>
      <c r="F110" s="547"/>
      <c r="G110" s="547"/>
      <c r="H110" s="548"/>
      <c r="I110" s="551" t="s">
        <v>160</v>
      </c>
      <c r="J110" s="551"/>
      <c r="K110" s="551"/>
      <c r="L110" s="551"/>
      <c r="M110" s="551"/>
      <c r="N110" s="551"/>
      <c r="O110" s="551"/>
      <c r="P110" s="551"/>
      <c r="Q110" s="551"/>
      <c r="R110" s="551"/>
      <c r="S110" s="551"/>
      <c r="T110" s="551"/>
      <c r="U110" s="551"/>
      <c r="V110" s="551"/>
      <c r="W110" s="551"/>
      <c r="X110" s="551"/>
      <c r="Y110" s="551"/>
      <c r="Z110" s="551"/>
      <c r="AA110" s="551"/>
      <c r="AB110" s="551"/>
      <c r="AC110" s="551"/>
      <c r="AD110" s="551"/>
      <c r="AE110" s="552"/>
      <c r="AH110" s="194" t="str">
        <f>IF(情報取得シート!$D$228=0,"※併用している医薬品の詳細を選択してください","")</f>
        <v>※併用している医薬品の詳細を選択してください</v>
      </c>
    </row>
    <row r="111" spans="1:47" ht="28.15" customHeight="1" x14ac:dyDescent="0.4">
      <c r="A111" s="346" t="s">
        <v>137</v>
      </c>
      <c r="B111" s="306"/>
      <c r="C111" s="306"/>
      <c r="D111" s="478" t="s">
        <v>162</v>
      </c>
      <c r="E111" s="479"/>
      <c r="F111" s="479"/>
      <c r="G111" s="479"/>
      <c r="H111" s="479"/>
      <c r="I111" s="479"/>
      <c r="J111" s="479"/>
      <c r="K111" s="479"/>
      <c r="L111" s="479"/>
      <c r="M111" s="479"/>
      <c r="N111" s="479"/>
      <c r="O111" s="479"/>
      <c r="P111" s="479"/>
      <c r="Q111" s="480"/>
      <c r="R111" s="478" t="s">
        <v>163</v>
      </c>
      <c r="S111" s="479"/>
      <c r="T111" s="479"/>
      <c r="U111" s="479"/>
      <c r="V111" s="479"/>
      <c r="W111" s="479"/>
      <c r="X111" s="479"/>
      <c r="Y111" s="479"/>
      <c r="Z111" s="479"/>
      <c r="AA111" s="479"/>
      <c r="AB111" s="479"/>
      <c r="AC111" s="479"/>
      <c r="AD111" s="479"/>
      <c r="AE111" s="480"/>
    </row>
    <row r="112" spans="1:47" ht="28.15" customHeight="1" x14ac:dyDescent="0.4">
      <c r="A112" s="347"/>
      <c r="B112" s="481" t="s">
        <v>140</v>
      </c>
      <c r="C112" s="509"/>
      <c r="D112" s="583" t="str">
        <f>情報取得シート!$D$229</f>
        <v/>
      </c>
      <c r="E112" s="584" t="str">
        <f>情報取得シート!$D$229</f>
        <v/>
      </c>
      <c r="F112" s="584" t="str">
        <f>情報取得シート!$D$229</f>
        <v/>
      </c>
      <c r="G112" s="584" t="str">
        <f>情報取得シート!$D$229</f>
        <v/>
      </c>
      <c r="H112" s="584" t="str">
        <f>情報取得シート!$D$229</f>
        <v/>
      </c>
      <c r="I112" s="584" t="str">
        <f>情報取得シート!$D$229</f>
        <v/>
      </c>
      <c r="J112" s="584" t="str">
        <f>情報取得シート!$D$229</f>
        <v/>
      </c>
      <c r="K112" s="584" t="str">
        <f>情報取得シート!$D$229</f>
        <v/>
      </c>
      <c r="L112" s="584" t="str">
        <f>情報取得シート!$D$229</f>
        <v/>
      </c>
      <c r="M112" s="584" t="str">
        <f>情報取得シート!$D$229</f>
        <v/>
      </c>
      <c r="N112" s="584" t="str">
        <f>情報取得シート!$D$229</f>
        <v/>
      </c>
      <c r="O112" s="584" t="str">
        <f>情報取得シート!$D$229</f>
        <v/>
      </c>
      <c r="P112" s="584" t="str">
        <f>情報取得シート!$D$229</f>
        <v/>
      </c>
      <c r="Q112" s="585" t="str">
        <f>情報取得シート!$D$229</f>
        <v/>
      </c>
      <c r="R112" s="583" t="str">
        <f>情報取得シート!$D$230</f>
        <v/>
      </c>
      <c r="S112" s="584" t="str">
        <f>情報取得シート!$D$230</f>
        <v/>
      </c>
      <c r="T112" s="584" t="str">
        <f>情報取得シート!$D$230</f>
        <v/>
      </c>
      <c r="U112" s="584" t="str">
        <f>情報取得シート!$D$230</f>
        <v/>
      </c>
      <c r="V112" s="584" t="str">
        <f>情報取得シート!$D$230</f>
        <v/>
      </c>
      <c r="W112" s="584" t="str">
        <f>情報取得シート!$D$230</f>
        <v/>
      </c>
      <c r="X112" s="584" t="str">
        <f>情報取得シート!$D$230</f>
        <v/>
      </c>
      <c r="Y112" s="584" t="str">
        <f>情報取得シート!$D$230</f>
        <v/>
      </c>
      <c r="Z112" s="584" t="str">
        <f>情報取得シート!$D$230</f>
        <v/>
      </c>
      <c r="AA112" s="584" t="str">
        <f>情報取得シート!$D$230</f>
        <v/>
      </c>
      <c r="AB112" s="584" t="str">
        <f>情報取得シート!$D$230</f>
        <v/>
      </c>
      <c r="AC112" s="584" t="str">
        <f>情報取得シート!$D$230</f>
        <v/>
      </c>
      <c r="AD112" s="584" t="str">
        <f>情報取得シート!$D$230</f>
        <v/>
      </c>
      <c r="AE112" s="585" t="str">
        <f>情報取得シート!$D$230</f>
        <v/>
      </c>
    </row>
    <row r="113" spans="1:31" ht="28.15" customHeight="1" x14ac:dyDescent="0.4">
      <c r="A113" s="347"/>
      <c r="B113" s="220" t="s">
        <v>141</v>
      </c>
      <c r="C113" s="222"/>
      <c r="D113" s="583" t="str">
        <f>情報取得シート!$D$232</f>
        <v/>
      </c>
      <c r="E113" s="584" t="str">
        <f>情報取得シート!$D$232</f>
        <v/>
      </c>
      <c r="F113" s="584" t="str">
        <f>情報取得シート!$D$232</f>
        <v/>
      </c>
      <c r="G113" s="584" t="str">
        <f>情報取得シート!$D$232</f>
        <v/>
      </c>
      <c r="H113" s="584" t="str">
        <f>情報取得シート!$D$232</f>
        <v/>
      </c>
      <c r="I113" s="584" t="str">
        <f>情報取得シート!$D$232</f>
        <v/>
      </c>
      <c r="J113" s="584" t="str">
        <f>情報取得シート!$D$232</f>
        <v/>
      </c>
      <c r="K113" s="584" t="str">
        <f>情報取得シート!$D$232</f>
        <v/>
      </c>
      <c r="L113" s="584" t="str">
        <f>情報取得シート!$D$232</f>
        <v/>
      </c>
      <c r="M113" s="584" t="str">
        <f>情報取得シート!$D$232</f>
        <v/>
      </c>
      <c r="N113" s="584" t="str">
        <f>情報取得シート!$D$232</f>
        <v/>
      </c>
      <c r="O113" s="584" t="str">
        <f>情報取得シート!$D$232</f>
        <v/>
      </c>
      <c r="P113" s="584" t="str">
        <f>情報取得シート!$D$232</f>
        <v/>
      </c>
      <c r="Q113" s="585" t="str">
        <f>情報取得シート!$D$232</f>
        <v/>
      </c>
      <c r="R113" s="583" t="str">
        <f>情報取得シート!$D$233</f>
        <v/>
      </c>
      <c r="S113" s="584" t="str">
        <f>情報取得シート!$D$233</f>
        <v/>
      </c>
      <c r="T113" s="584" t="str">
        <f>情報取得シート!$D$233</f>
        <v/>
      </c>
      <c r="U113" s="584" t="str">
        <f>情報取得シート!$D$233</f>
        <v/>
      </c>
      <c r="V113" s="584" t="str">
        <f>情報取得シート!$D$233</f>
        <v/>
      </c>
      <c r="W113" s="584" t="str">
        <f>情報取得シート!$D$233</f>
        <v/>
      </c>
      <c r="X113" s="584" t="str">
        <f>情報取得シート!$D$233</f>
        <v/>
      </c>
      <c r="Y113" s="584" t="str">
        <f>情報取得シート!$D$233</f>
        <v/>
      </c>
      <c r="Z113" s="584" t="str">
        <f>情報取得シート!$D$233</f>
        <v/>
      </c>
      <c r="AA113" s="584" t="str">
        <f>情報取得シート!$D$233</f>
        <v/>
      </c>
      <c r="AB113" s="584" t="str">
        <f>情報取得シート!$D$233</f>
        <v/>
      </c>
      <c r="AC113" s="584" t="str">
        <f>情報取得シート!$D$233</f>
        <v/>
      </c>
      <c r="AD113" s="584" t="str">
        <f>情報取得シート!$D$233</f>
        <v/>
      </c>
      <c r="AE113" s="585" t="str">
        <f>情報取得シート!$D$233</f>
        <v/>
      </c>
    </row>
    <row r="114" spans="1:31" ht="28.15" customHeight="1" x14ac:dyDescent="0.4">
      <c r="A114" s="347"/>
      <c r="B114" s="220" t="s">
        <v>142</v>
      </c>
      <c r="C114" s="222"/>
      <c r="D114" s="583" t="str">
        <f>情報取得シート!$D$235</f>
        <v/>
      </c>
      <c r="E114" s="584" t="str">
        <f>情報取得シート!$D$235</f>
        <v/>
      </c>
      <c r="F114" s="584" t="str">
        <f>情報取得シート!$D$235</f>
        <v/>
      </c>
      <c r="G114" s="584" t="str">
        <f>情報取得シート!$D$235</f>
        <v/>
      </c>
      <c r="H114" s="584" t="str">
        <f>情報取得シート!$D$235</f>
        <v/>
      </c>
      <c r="I114" s="584" t="str">
        <f>情報取得シート!$D$235</f>
        <v/>
      </c>
      <c r="J114" s="584" t="str">
        <f>情報取得シート!$D$235</f>
        <v/>
      </c>
      <c r="K114" s="584" t="str">
        <f>情報取得シート!$D$235</f>
        <v/>
      </c>
      <c r="L114" s="584" t="str">
        <f>情報取得シート!$D$235</f>
        <v/>
      </c>
      <c r="M114" s="584" t="str">
        <f>情報取得シート!$D$235</f>
        <v/>
      </c>
      <c r="N114" s="584" t="str">
        <f>情報取得シート!$D$235</f>
        <v/>
      </c>
      <c r="O114" s="584" t="str">
        <f>情報取得シート!$D$235</f>
        <v/>
      </c>
      <c r="P114" s="584" t="str">
        <f>情報取得シート!$D$235</f>
        <v/>
      </c>
      <c r="Q114" s="585" t="str">
        <f>情報取得シート!$D$235</f>
        <v/>
      </c>
      <c r="R114" s="583" t="str">
        <f>情報取得シート!$D$236</f>
        <v/>
      </c>
      <c r="S114" s="584" t="str">
        <f>情報取得シート!$D$236</f>
        <v/>
      </c>
      <c r="T114" s="584" t="str">
        <f>情報取得シート!$D$236</f>
        <v/>
      </c>
      <c r="U114" s="584" t="str">
        <f>情報取得シート!$D$236</f>
        <v/>
      </c>
      <c r="V114" s="584" t="str">
        <f>情報取得シート!$D$236</f>
        <v/>
      </c>
      <c r="W114" s="584" t="str">
        <f>情報取得シート!$D$236</f>
        <v/>
      </c>
      <c r="X114" s="584" t="str">
        <f>情報取得シート!$D$236</f>
        <v/>
      </c>
      <c r="Y114" s="584" t="str">
        <f>情報取得シート!$D$236</f>
        <v/>
      </c>
      <c r="Z114" s="584" t="str">
        <f>情報取得シート!$D$236</f>
        <v/>
      </c>
      <c r="AA114" s="584" t="str">
        <f>情報取得シート!$D$236</f>
        <v/>
      </c>
      <c r="AB114" s="584" t="str">
        <f>情報取得シート!$D$236</f>
        <v/>
      </c>
      <c r="AC114" s="584" t="str">
        <f>情報取得シート!$D$236</f>
        <v/>
      </c>
      <c r="AD114" s="584" t="str">
        <f>情報取得シート!$D$236</f>
        <v/>
      </c>
      <c r="AE114" s="585" t="str">
        <f>情報取得シート!$D$236</f>
        <v/>
      </c>
    </row>
    <row r="115" spans="1:31" ht="28.15" customHeight="1" x14ac:dyDescent="0.4">
      <c r="A115" s="347"/>
      <c r="B115" s="220" t="s">
        <v>143</v>
      </c>
      <c r="C115" s="222"/>
      <c r="D115" s="583" t="str">
        <f>情報取得シート!$D$238</f>
        <v/>
      </c>
      <c r="E115" s="584" t="str">
        <f>情報取得シート!$D$238</f>
        <v/>
      </c>
      <c r="F115" s="584" t="str">
        <f>情報取得シート!$D$238</f>
        <v/>
      </c>
      <c r="G115" s="584" t="str">
        <f>情報取得シート!$D$238</f>
        <v/>
      </c>
      <c r="H115" s="584" t="str">
        <f>情報取得シート!$D$238</f>
        <v/>
      </c>
      <c r="I115" s="584" t="str">
        <f>情報取得シート!$D$238</f>
        <v/>
      </c>
      <c r="J115" s="584" t="str">
        <f>情報取得シート!$D$238</f>
        <v/>
      </c>
      <c r="K115" s="584" t="str">
        <f>情報取得シート!$D$238</f>
        <v/>
      </c>
      <c r="L115" s="584" t="str">
        <f>情報取得シート!$D$238</f>
        <v/>
      </c>
      <c r="M115" s="584" t="str">
        <f>情報取得シート!$D$238</f>
        <v/>
      </c>
      <c r="N115" s="584" t="str">
        <f>情報取得シート!$D$238</f>
        <v/>
      </c>
      <c r="O115" s="584" t="str">
        <f>情報取得シート!$D$238</f>
        <v/>
      </c>
      <c r="P115" s="584" t="str">
        <f>情報取得シート!$D$238</f>
        <v/>
      </c>
      <c r="Q115" s="585" t="str">
        <f>情報取得シート!$D$238</f>
        <v/>
      </c>
      <c r="R115" s="583" t="str">
        <f>情報取得シート!$D$239</f>
        <v/>
      </c>
      <c r="S115" s="584" t="str">
        <f>情報取得シート!$D$239</f>
        <v/>
      </c>
      <c r="T115" s="584" t="str">
        <f>情報取得シート!$D$239</f>
        <v/>
      </c>
      <c r="U115" s="584" t="str">
        <f>情報取得シート!$D$239</f>
        <v/>
      </c>
      <c r="V115" s="584" t="str">
        <f>情報取得シート!$D$239</f>
        <v/>
      </c>
      <c r="W115" s="584" t="str">
        <f>情報取得シート!$D$239</f>
        <v/>
      </c>
      <c r="X115" s="584" t="str">
        <f>情報取得シート!$D$239</f>
        <v/>
      </c>
      <c r="Y115" s="584" t="str">
        <f>情報取得シート!$D$239</f>
        <v/>
      </c>
      <c r="Z115" s="584" t="str">
        <f>情報取得シート!$D$239</f>
        <v/>
      </c>
      <c r="AA115" s="584" t="str">
        <f>情報取得シート!$D$239</f>
        <v/>
      </c>
      <c r="AB115" s="584" t="str">
        <f>情報取得シート!$D$239</f>
        <v/>
      </c>
      <c r="AC115" s="584" t="str">
        <f>情報取得シート!$D$239</f>
        <v/>
      </c>
      <c r="AD115" s="584" t="str">
        <f>情報取得シート!$D$239</f>
        <v/>
      </c>
      <c r="AE115" s="585" t="str">
        <f>情報取得シート!$D$239</f>
        <v/>
      </c>
    </row>
    <row r="116" spans="1:31" ht="28.15" customHeight="1" x14ac:dyDescent="0.4">
      <c r="A116" s="347"/>
      <c r="B116" s="220" t="s">
        <v>144</v>
      </c>
      <c r="C116" s="222"/>
      <c r="D116" s="583" t="str">
        <f>情報取得シート!$D$241</f>
        <v/>
      </c>
      <c r="E116" s="584" t="str">
        <f>情報取得シート!$D$241</f>
        <v/>
      </c>
      <c r="F116" s="584" t="str">
        <f>情報取得シート!$D$241</f>
        <v/>
      </c>
      <c r="G116" s="584" t="str">
        <f>情報取得シート!$D$241</f>
        <v/>
      </c>
      <c r="H116" s="584" t="str">
        <f>情報取得シート!$D$241</f>
        <v/>
      </c>
      <c r="I116" s="584" t="str">
        <f>情報取得シート!$D$241</f>
        <v/>
      </c>
      <c r="J116" s="584" t="str">
        <f>情報取得シート!$D$241</f>
        <v/>
      </c>
      <c r="K116" s="584" t="str">
        <f>情報取得シート!$D$241</f>
        <v/>
      </c>
      <c r="L116" s="584" t="str">
        <f>情報取得シート!$D$241</f>
        <v/>
      </c>
      <c r="M116" s="584" t="str">
        <f>情報取得シート!$D$241</f>
        <v/>
      </c>
      <c r="N116" s="584" t="str">
        <f>情報取得シート!$D$241</f>
        <v/>
      </c>
      <c r="O116" s="584" t="str">
        <f>情報取得シート!$D$241</f>
        <v/>
      </c>
      <c r="P116" s="584" t="str">
        <f>情報取得シート!$D$241</f>
        <v/>
      </c>
      <c r="Q116" s="585" t="str">
        <f>情報取得シート!$D$241</f>
        <v/>
      </c>
      <c r="R116" s="583" t="str">
        <f>情報取得シート!$D$242</f>
        <v/>
      </c>
      <c r="S116" s="584" t="str">
        <f>情報取得シート!$D$242</f>
        <v/>
      </c>
      <c r="T116" s="584" t="str">
        <f>情報取得シート!$D$242</f>
        <v/>
      </c>
      <c r="U116" s="584" t="str">
        <f>情報取得シート!$D$242</f>
        <v/>
      </c>
      <c r="V116" s="584" t="str">
        <f>情報取得シート!$D$242</f>
        <v/>
      </c>
      <c r="W116" s="584" t="str">
        <f>情報取得シート!$D$242</f>
        <v/>
      </c>
      <c r="X116" s="584" t="str">
        <f>情報取得シート!$D$242</f>
        <v/>
      </c>
      <c r="Y116" s="584" t="str">
        <f>情報取得シート!$D$242</f>
        <v/>
      </c>
      <c r="Z116" s="584" t="str">
        <f>情報取得シート!$D$242</f>
        <v/>
      </c>
      <c r="AA116" s="584" t="str">
        <f>情報取得シート!$D$242</f>
        <v/>
      </c>
      <c r="AB116" s="584" t="str">
        <f>情報取得シート!$D$242</f>
        <v/>
      </c>
      <c r="AC116" s="584" t="str">
        <f>情報取得シート!$D$242</f>
        <v/>
      </c>
      <c r="AD116" s="584" t="str">
        <f>情報取得シート!$D$242</f>
        <v/>
      </c>
      <c r="AE116" s="585" t="str">
        <f>情報取得シート!$D$242</f>
        <v/>
      </c>
    </row>
    <row r="117" spans="1:31" ht="28.15" customHeight="1" x14ac:dyDescent="0.4">
      <c r="A117" s="347"/>
      <c r="B117" s="220" t="s">
        <v>145</v>
      </c>
      <c r="C117" s="222"/>
      <c r="D117" s="583" t="str">
        <f>情報取得シート!$D$244</f>
        <v/>
      </c>
      <c r="E117" s="584" t="str">
        <f>情報取得シート!$D$244</f>
        <v/>
      </c>
      <c r="F117" s="584" t="str">
        <f>情報取得シート!$D$244</f>
        <v/>
      </c>
      <c r="G117" s="584" t="str">
        <f>情報取得シート!$D$244</f>
        <v/>
      </c>
      <c r="H117" s="584" t="str">
        <f>情報取得シート!$D$244</f>
        <v/>
      </c>
      <c r="I117" s="584" t="str">
        <f>情報取得シート!$D$244</f>
        <v/>
      </c>
      <c r="J117" s="584" t="str">
        <f>情報取得シート!$D$244</f>
        <v/>
      </c>
      <c r="K117" s="584" t="str">
        <f>情報取得シート!$D$244</f>
        <v/>
      </c>
      <c r="L117" s="584" t="str">
        <f>情報取得シート!$D$244</f>
        <v/>
      </c>
      <c r="M117" s="584" t="str">
        <f>情報取得シート!$D$244</f>
        <v/>
      </c>
      <c r="N117" s="584" t="str">
        <f>情報取得シート!$D$244</f>
        <v/>
      </c>
      <c r="O117" s="584" t="str">
        <f>情報取得シート!$D$244</f>
        <v/>
      </c>
      <c r="P117" s="584" t="str">
        <f>情報取得シート!$D$244</f>
        <v/>
      </c>
      <c r="Q117" s="585" t="str">
        <f>情報取得シート!$D$244</f>
        <v/>
      </c>
      <c r="R117" s="583" t="str">
        <f>情報取得シート!$D$245</f>
        <v/>
      </c>
      <c r="S117" s="584" t="str">
        <f>情報取得シート!$D$245</f>
        <v/>
      </c>
      <c r="T117" s="584" t="str">
        <f>情報取得シート!$D$245</f>
        <v/>
      </c>
      <c r="U117" s="584" t="str">
        <f>情報取得シート!$D$245</f>
        <v/>
      </c>
      <c r="V117" s="584" t="str">
        <f>情報取得シート!$D$245</f>
        <v/>
      </c>
      <c r="W117" s="584" t="str">
        <f>情報取得シート!$D$245</f>
        <v/>
      </c>
      <c r="X117" s="584" t="str">
        <f>情報取得シート!$D$245</f>
        <v/>
      </c>
      <c r="Y117" s="584" t="str">
        <f>情報取得シート!$D$245</f>
        <v/>
      </c>
      <c r="Z117" s="584" t="str">
        <f>情報取得シート!$D$245</f>
        <v/>
      </c>
      <c r="AA117" s="584" t="str">
        <f>情報取得シート!$D$245</f>
        <v/>
      </c>
      <c r="AB117" s="584" t="str">
        <f>情報取得シート!$D$245</f>
        <v/>
      </c>
      <c r="AC117" s="584" t="str">
        <f>情報取得シート!$D$245</f>
        <v/>
      </c>
      <c r="AD117" s="584" t="str">
        <f>情報取得シート!$D$245</f>
        <v/>
      </c>
      <c r="AE117" s="585" t="str">
        <f>情報取得シート!$D$245</f>
        <v/>
      </c>
    </row>
    <row r="118" spans="1:31" ht="28.15" customHeight="1" x14ac:dyDescent="0.4">
      <c r="A118" s="347"/>
      <c r="B118" s="220" t="s">
        <v>146</v>
      </c>
      <c r="C118" s="222"/>
      <c r="D118" s="583" t="str">
        <f>情報取得シート!$D$247</f>
        <v/>
      </c>
      <c r="E118" s="584" t="str">
        <f>情報取得シート!$D$247</f>
        <v/>
      </c>
      <c r="F118" s="584" t="str">
        <f>情報取得シート!$D$247</f>
        <v/>
      </c>
      <c r="G118" s="584" t="str">
        <f>情報取得シート!$D$247</f>
        <v/>
      </c>
      <c r="H118" s="584" t="str">
        <f>情報取得シート!$D$247</f>
        <v/>
      </c>
      <c r="I118" s="584" t="str">
        <f>情報取得シート!$D$247</f>
        <v/>
      </c>
      <c r="J118" s="584" t="str">
        <f>情報取得シート!$D$247</f>
        <v/>
      </c>
      <c r="K118" s="584" t="str">
        <f>情報取得シート!$D$247</f>
        <v/>
      </c>
      <c r="L118" s="584" t="str">
        <f>情報取得シート!$D$247</f>
        <v/>
      </c>
      <c r="M118" s="584" t="str">
        <f>情報取得シート!$D$247</f>
        <v/>
      </c>
      <c r="N118" s="584" t="str">
        <f>情報取得シート!$D$247</f>
        <v/>
      </c>
      <c r="O118" s="584" t="str">
        <f>情報取得シート!$D$247</f>
        <v/>
      </c>
      <c r="P118" s="584" t="str">
        <f>情報取得シート!$D$247</f>
        <v/>
      </c>
      <c r="Q118" s="585" t="str">
        <f>情報取得シート!$D$247</f>
        <v/>
      </c>
      <c r="R118" s="583" t="str">
        <f>情報取得シート!$D$248</f>
        <v/>
      </c>
      <c r="S118" s="584" t="str">
        <f>情報取得シート!$D$248</f>
        <v/>
      </c>
      <c r="T118" s="584" t="str">
        <f>情報取得シート!$D$248</f>
        <v/>
      </c>
      <c r="U118" s="584" t="str">
        <f>情報取得シート!$D$248</f>
        <v/>
      </c>
      <c r="V118" s="584" t="str">
        <f>情報取得シート!$D$248</f>
        <v/>
      </c>
      <c r="W118" s="584" t="str">
        <f>情報取得シート!$D$248</f>
        <v/>
      </c>
      <c r="X118" s="584" t="str">
        <f>情報取得シート!$D$248</f>
        <v/>
      </c>
      <c r="Y118" s="584" t="str">
        <f>情報取得シート!$D$248</f>
        <v/>
      </c>
      <c r="Z118" s="584" t="str">
        <f>情報取得シート!$D$248</f>
        <v/>
      </c>
      <c r="AA118" s="584" t="str">
        <f>情報取得シート!$D$248</f>
        <v/>
      </c>
      <c r="AB118" s="584" t="str">
        <f>情報取得シート!$D$248</f>
        <v/>
      </c>
      <c r="AC118" s="584" t="str">
        <f>情報取得シート!$D$248</f>
        <v/>
      </c>
      <c r="AD118" s="584" t="str">
        <f>情報取得シート!$D$248</f>
        <v/>
      </c>
      <c r="AE118" s="585" t="str">
        <f>情報取得シート!$D$248</f>
        <v/>
      </c>
    </row>
    <row r="119" spans="1:31" ht="28.15" customHeight="1" x14ac:dyDescent="0.4">
      <c r="A119" s="347"/>
      <c r="B119" s="220" t="s">
        <v>147</v>
      </c>
      <c r="C119" s="222"/>
      <c r="D119" s="583" t="str">
        <f>情報取得シート!$D$250</f>
        <v/>
      </c>
      <c r="E119" s="584" t="str">
        <f>情報取得シート!$D$250</f>
        <v/>
      </c>
      <c r="F119" s="584" t="str">
        <f>情報取得シート!$D$250</f>
        <v/>
      </c>
      <c r="G119" s="584" t="str">
        <f>情報取得シート!$D$250</f>
        <v/>
      </c>
      <c r="H119" s="584" t="str">
        <f>情報取得シート!$D$250</f>
        <v/>
      </c>
      <c r="I119" s="584" t="str">
        <f>情報取得シート!$D$250</f>
        <v/>
      </c>
      <c r="J119" s="584" t="str">
        <f>情報取得シート!$D$250</f>
        <v/>
      </c>
      <c r="K119" s="584" t="str">
        <f>情報取得シート!$D$250</f>
        <v/>
      </c>
      <c r="L119" s="584" t="str">
        <f>情報取得シート!$D$250</f>
        <v/>
      </c>
      <c r="M119" s="584" t="str">
        <f>情報取得シート!$D$250</f>
        <v/>
      </c>
      <c r="N119" s="584" t="str">
        <f>情報取得シート!$D$250</f>
        <v/>
      </c>
      <c r="O119" s="584" t="str">
        <f>情報取得シート!$D$250</f>
        <v/>
      </c>
      <c r="P119" s="584" t="str">
        <f>情報取得シート!$D$250</f>
        <v/>
      </c>
      <c r="Q119" s="585" t="str">
        <f>情報取得シート!$D$250</f>
        <v/>
      </c>
      <c r="R119" s="583" t="str">
        <f>情報取得シート!$D$251</f>
        <v/>
      </c>
      <c r="S119" s="584" t="str">
        <f>情報取得シート!$D$251</f>
        <v/>
      </c>
      <c r="T119" s="584" t="str">
        <f>情報取得シート!$D$251</f>
        <v/>
      </c>
      <c r="U119" s="584" t="str">
        <f>情報取得シート!$D$251</f>
        <v/>
      </c>
      <c r="V119" s="584" t="str">
        <f>情報取得シート!$D$251</f>
        <v/>
      </c>
      <c r="W119" s="584" t="str">
        <f>情報取得シート!$D$251</f>
        <v/>
      </c>
      <c r="X119" s="584" t="str">
        <f>情報取得シート!$D$251</f>
        <v/>
      </c>
      <c r="Y119" s="584" t="str">
        <f>情報取得シート!$D$251</f>
        <v/>
      </c>
      <c r="Z119" s="584" t="str">
        <f>情報取得シート!$D$251</f>
        <v/>
      </c>
      <c r="AA119" s="584" t="str">
        <f>情報取得シート!$D$251</f>
        <v/>
      </c>
      <c r="AB119" s="584" t="str">
        <f>情報取得シート!$D$251</f>
        <v/>
      </c>
      <c r="AC119" s="584" t="str">
        <f>情報取得シート!$D$251</f>
        <v/>
      </c>
      <c r="AD119" s="584" t="str">
        <f>情報取得シート!$D$251</f>
        <v/>
      </c>
      <c r="AE119" s="585" t="str">
        <f>情報取得シート!$D$251</f>
        <v/>
      </c>
    </row>
    <row r="120" spans="1:31" ht="28.15" customHeight="1" x14ac:dyDescent="0.4">
      <c r="A120" s="347"/>
      <c r="B120" s="220" t="s">
        <v>148</v>
      </c>
      <c r="C120" s="222"/>
      <c r="D120" s="583" t="str">
        <f>情報取得シート!$D$253</f>
        <v/>
      </c>
      <c r="E120" s="584" t="str">
        <f>情報取得シート!$D$253</f>
        <v/>
      </c>
      <c r="F120" s="584" t="str">
        <f>情報取得シート!$D$253</f>
        <v/>
      </c>
      <c r="G120" s="584" t="str">
        <f>情報取得シート!$D$253</f>
        <v/>
      </c>
      <c r="H120" s="584" t="str">
        <f>情報取得シート!$D$253</f>
        <v/>
      </c>
      <c r="I120" s="584" t="str">
        <f>情報取得シート!$D$253</f>
        <v/>
      </c>
      <c r="J120" s="584" t="str">
        <f>情報取得シート!$D$253</f>
        <v/>
      </c>
      <c r="K120" s="584" t="str">
        <f>情報取得シート!$D$253</f>
        <v/>
      </c>
      <c r="L120" s="584" t="str">
        <f>情報取得シート!$D$253</f>
        <v/>
      </c>
      <c r="M120" s="584" t="str">
        <f>情報取得シート!$D$253</f>
        <v/>
      </c>
      <c r="N120" s="584" t="str">
        <f>情報取得シート!$D$253</f>
        <v/>
      </c>
      <c r="O120" s="584" t="str">
        <f>情報取得シート!$D$253</f>
        <v/>
      </c>
      <c r="P120" s="584" t="str">
        <f>情報取得シート!$D$253</f>
        <v/>
      </c>
      <c r="Q120" s="585" t="str">
        <f>情報取得シート!$D$253</f>
        <v/>
      </c>
      <c r="R120" s="583" t="str">
        <f>情報取得シート!$D$254</f>
        <v/>
      </c>
      <c r="S120" s="584" t="str">
        <f>情報取得シート!$D$254</f>
        <v/>
      </c>
      <c r="T120" s="584" t="str">
        <f>情報取得シート!$D$254</f>
        <v/>
      </c>
      <c r="U120" s="584" t="str">
        <f>情報取得シート!$D$254</f>
        <v/>
      </c>
      <c r="V120" s="584" t="str">
        <f>情報取得シート!$D$254</f>
        <v/>
      </c>
      <c r="W120" s="584" t="str">
        <f>情報取得シート!$D$254</f>
        <v/>
      </c>
      <c r="X120" s="584" t="str">
        <f>情報取得シート!$D$254</f>
        <v/>
      </c>
      <c r="Y120" s="584" t="str">
        <f>情報取得シート!$D$254</f>
        <v/>
      </c>
      <c r="Z120" s="584" t="str">
        <f>情報取得シート!$D$254</f>
        <v/>
      </c>
      <c r="AA120" s="584" t="str">
        <f>情報取得シート!$D$254</f>
        <v/>
      </c>
      <c r="AB120" s="584" t="str">
        <f>情報取得シート!$D$254</f>
        <v/>
      </c>
      <c r="AC120" s="584" t="str">
        <f>情報取得シート!$D$254</f>
        <v/>
      </c>
      <c r="AD120" s="584" t="str">
        <f>情報取得シート!$D$254</f>
        <v/>
      </c>
      <c r="AE120" s="585" t="str">
        <f>情報取得シート!$D$254</f>
        <v/>
      </c>
    </row>
    <row r="121" spans="1:31" ht="28.15" customHeight="1" x14ac:dyDescent="0.4">
      <c r="A121" s="347"/>
      <c r="B121" s="220" t="s">
        <v>149</v>
      </c>
      <c r="C121" s="222"/>
      <c r="D121" s="583" t="str">
        <f>情報取得シート!$D$256</f>
        <v/>
      </c>
      <c r="E121" s="584" t="str">
        <f>情報取得シート!$D$256</f>
        <v/>
      </c>
      <c r="F121" s="584" t="str">
        <f>情報取得シート!$D$256</f>
        <v/>
      </c>
      <c r="G121" s="584" t="str">
        <f>情報取得シート!$D$256</f>
        <v/>
      </c>
      <c r="H121" s="584" t="str">
        <f>情報取得シート!$D$256</f>
        <v/>
      </c>
      <c r="I121" s="584" t="str">
        <f>情報取得シート!$D$256</f>
        <v/>
      </c>
      <c r="J121" s="584" t="str">
        <f>情報取得シート!$D$256</f>
        <v/>
      </c>
      <c r="K121" s="584" t="str">
        <f>情報取得シート!$D$256</f>
        <v/>
      </c>
      <c r="L121" s="584" t="str">
        <f>情報取得シート!$D$256</f>
        <v/>
      </c>
      <c r="M121" s="584" t="str">
        <f>情報取得シート!$D$256</f>
        <v/>
      </c>
      <c r="N121" s="584" t="str">
        <f>情報取得シート!$D$256</f>
        <v/>
      </c>
      <c r="O121" s="584" t="str">
        <f>情報取得シート!$D$256</f>
        <v/>
      </c>
      <c r="P121" s="584" t="str">
        <f>情報取得シート!$D$256</f>
        <v/>
      </c>
      <c r="Q121" s="585" t="str">
        <f>情報取得シート!$D$256</f>
        <v/>
      </c>
      <c r="R121" s="583" t="str">
        <f>情報取得シート!$D$257</f>
        <v/>
      </c>
      <c r="S121" s="584" t="str">
        <f>情報取得シート!$D$257</f>
        <v/>
      </c>
      <c r="T121" s="584" t="str">
        <f>情報取得シート!$D$257</f>
        <v/>
      </c>
      <c r="U121" s="584" t="str">
        <f>情報取得シート!$D$257</f>
        <v/>
      </c>
      <c r="V121" s="584" t="str">
        <f>情報取得シート!$D$257</f>
        <v/>
      </c>
      <c r="W121" s="584" t="str">
        <f>情報取得シート!$D$257</f>
        <v/>
      </c>
      <c r="X121" s="584" t="str">
        <f>情報取得シート!$D$257</f>
        <v/>
      </c>
      <c r="Y121" s="584" t="str">
        <f>情報取得シート!$D$257</f>
        <v/>
      </c>
      <c r="Z121" s="584" t="str">
        <f>情報取得シート!$D$257</f>
        <v/>
      </c>
      <c r="AA121" s="584" t="str">
        <f>情報取得シート!$D$257</f>
        <v/>
      </c>
      <c r="AB121" s="584" t="str">
        <f>情報取得シート!$D$257</f>
        <v/>
      </c>
      <c r="AC121" s="584" t="str">
        <f>情報取得シート!$D$257</f>
        <v/>
      </c>
      <c r="AD121" s="584" t="str">
        <f>情報取得シート!$D$257</f>
        <v/>
      </c>
      <c r="AE121" s="585" t="str">
        <f>情報取得シート!$D$257</f>
        <v/>
      </c>
    </row>
    <row r="122" spans="1:31" ht="28.15" customHeight="1" x14ac:dyDescent="0.4">
      <c r="A122" s="347"/>
      <c r="B122" s="220" t="s">
        <v>164</v>
      </c>
      <c r="C122" s="222"/>
      <c r="D122" s="583" t="str">
        <f>情報取得シート!$D$259</f>
        <v/>
      </c>
      <c r="E122" s="584" t="str">
        <f>情報取得シート!$D$259</f>
        <v/>
      </c>
      <c r="F122" s="584" t="str">
        <f>情報取得シート!$D$259</f>
        <v/>
      </c>
      <c r="G122" s="584" t="str">
        <f>情報取得シート!$D$259</f>
        <v/>
      </c>
      <c r="H122" s="584" t="str">
        <f>情報取得シート!$D$259</f>
        <v/>
      </c>
      <c r="I122" s="584" t="str">
        <f>情報取得シート!$D$259</f>
        <v/>
      </c>
      <c r="J122" s="584" t="str">
        <f>情報取得シート!$D$259</f>
        <v/>
      </c>
      <c r="K122" s="584" t="str">
        <f>情報取得シート!$D$259</f>
        <v/>
      </c>
      <c r="L122" s="584" t="str">
        <f>情報取得シート!$D$259</f>
        <v/>
      </c>
      <c r="M122" s="584" t="str">
        <f>情報取得シート!$D$259</f>
        <v/>
      </c>
      <c r="N122" s="584" t="str">
        <f>情報取得シート!$D$259</f>
        <v/>
      </c>
      <c r="O122" s="584" t="str">
        <f>情報取得シート!$D$259</f>
        <v/>
      </c>
      <c r="P122" s="584" t="str">
        <f>情報取得シート!$D$259</f>
        <v/>
      </c>
      <c r="Q122" s="585" t="str">
        <f>情報取得シート!$D$259</f>
        <v/>
      </c>
      <c r="R122" s="583" t="str">
        <f>情報取得シート!$D$260</f>
        <v/>
      </c>
      <c r="S122" s="584" t="str">
        <f>情報取得シート!$D$260</f>
        <v/>
      </c>
      <c r="T122" s="584" t="str">
        <f>情報取得シート!$D$260</f>
        <v/>
      </c>
      <c r="U122" s="584" t="str">
        <f>情報取得シート!$D$260</f>
        <v/>
      </c>
      <c r="V122" s="584" t="str">
        <f>情報取得シート!$D$260</f>
        <v/>
      </c>
      <c r="W122" s="584" t="str">
        <f>情報取得シート!$D$260</f>
        <v/>
      </c>
      <c r="X122" s="584" t="str">
        <f>情報取得シート!$D$260</f>
        <v/>
      </c>
      <c r="Y122" s="584" t="str">
        <f>情報取得シート!$D$260</f>
        <v/>
      </c>
      <c r="Z122" s="584" t="str">
        <f>情報取得シート!$D$260</f>
        <v/>
      </c>
      <c r="AA122" s="584" t="str">
        <f>情報取得シート!$D$260</f>
        <v/>
      </c>
      <c r="AB122" s="584" t="str">
        <f>情報取得シート!$D$260</f>
        <v/>
      </c>
      <c r="AC122" s="584" t="str">
        <f>情報取得シート!$D$260</f>
        <v/>
      </c>
      <c r="AD122" s="584" t="str">
        <f>情報取得シート!$D$260</f>
        <v/>
      </c>
      <c r="AE122" s="585" t="str">
        <f>情報取得シート!$D$260</f>
        <v/>
      </c>
    </row>
    <row r="123" spans="1:31" ht="28.15" customHeight="1" x14ac:dyDescent="0.4">
      <c r="A123" s="347"/>
      <c r="B123" s="220" t="s">
        <v>165</v>
      </c>
      <c r="C123" s="222"/>
      <c r="D123" s="583" t="str">
        <f>情報取得シート!$D$262</f>
        <v/>
      </c>
      <c r="E123" s="584" t="str">
        <f>情報取得シート!$D$262</f>
        <v/>
      </c>
      <c r="F123" s="584" t="str">
        <f>情報取得シート!$D$262</f>
        <v/>
      </c>
      <c r="G123" s="584" t="str">
        <f>情報取得シート!$D$262</f>
        <v/>
      </c>
      <c r="H123" s="584" t="str">
        <f>情報取得シート!$D$262</f>
        <v/>
      </c>
      <c r="I123" s="584" t="str">
        <f>情報取得シート!$D$262</f>
        <v/>
      </c>
      <c r="J123" s="584" t="str">
        <f>情報取得シート!$D$262</f>
        <v/>
      </c>
      <c r="K123" s="584" t="str">
        <f>情報取得シート!$D$262</f>
        <v/>
      </c>
      <c r="L123" s="584" t="str">
        <f>情報取得シート!$D$262</f>
        <v/>
      </c>
      <c r="M123" s="584" t="str">
        <f>情報取得シート!$D$262</f>
        <v/>
      </c>
      <c r="N123" s="584" t="str">
        <f>情報取得シート!$D$262</f>
        <v/>
      </c>
      <c r="O123" s="584" t="str">
        <f>情報取得シート!$D$262</f>
        <v/>
      </c>
      <c r="P123" s="584" t="str">
        <f>情報取得シート!$D$262</f>
        <v/>
      </c>
      <c r="Q123" s="585" t="str">
        <f>情報取得シート!$D$262</f>
        <v/>
      </c>
      <c r="R123" s="583" t="str">
        <f>情報取得シート!$D$263</f>
        <v/>
      </c>
      <c r="S123" s="584" t="str">
        <f>情報取得シート!$D$263</f>
        <v/>
      </c>
      <c r="T123" s="584" t="str">
        <f>情報取得シート!$D$263</f>
        <v/>
      </c>
      <c r="U123" s="584" t="str">
        <f>情報取得シート!$D$263</f>
        <v/>
      </c>
      <c r="V123" s="584" t="str">
        <f>情報取得シート!$D$263</f>
        <v/>
      </c>
      <c r="W123" s="584" t="str">
        <f>情報取得シート!$D$263</f>
        <v/>
      </c>
      <c r="X123" s="584" t="str">
        <f>情報取得シート!$D$263</f>
        <v/>
      </c>
      <c r="Y123" s="584" t="str">
        <f>情報取得シート!$D$263</f>
        <v/>
      </c>
      <c r="Z123" s="584" t="str">
        <f>情報取得シート!$D$263</f>
        <v/>
      </c>
      <c r="AA123" s="584" t="str">
        <f>情報取得シート!$D$263</f>
        <v/>
      </c>
      <c r="AB123" s="584" t="str">
        <f>情報取得シート!$D$263</f>
        <v/>
      </c>
      <c r="AC123" s="584" t="str">
        <f>情報取得シート!$D$263</f>
        <v/>
      </c>
      <c r="AD123" s="584" t="str">
        <f>情報取得シート!$D$263</f>
        <v/>
      </c>
      <c r="AE123" s="585" t="str">
        <f>情報取得シート!$D$263</f>
        <v/>
      </c>
    </row>
    <row r="124" spans="1:31" ht="28.15" customHeight="1" x14ac:dyDescent="0.4">
      <c r="A124" s="347"/>
      <c r="B124" s="220" t="s">
        <v>166</v>
      </c>
      <c r="C124" s="222"/>
      <c r="D124" s="583" t="str">
        <f>情報取得シート!$D$265</f>
        <v/>
      </c>
      <c r="E124" s="584" t="str">
        <f>情報取得シート!$D$265</f>
        <v/>
      </c>
      <c r="F124" s="584" t="str">
        <f>情報取得シート!$D$265</f>
        <v/>
      </c>
      <c r="G124" s="584" t="str">
        <f>情報取得シート!$D$265</f>
        <v/>
      </c>
      <c r="H124" s="584" t="str">
        <f>情報取得シート!$D$265</f>
        <v/>
      </c>
      <c r="I124" s="584" t="str">
        <f>情報取得シート!$D$265</f>
        <v/>
      </c>
      <c r="J124" s="584" t="str">
        <f>情報取得シート!$D$265</f>
        <v/>
      </c>
      <c r="K124" s="584" t="str">
        <f>情報取得シート!$D$265</f>
        <v/>
      </c>
      <c r="L124" s="584" t="str">
        <f>情報取得シート!$D$265</f>
        <v/>
      </c>
      <c r="M124" s="584" t="str">
        <f>情報取得シート!$D$265</f>
        <v/>
      </c>
      <c r="N124" s="584" t="str">
        <f>情報取得シート!$D$265</f>
        <v/>
      </c>
      <c r="O124" s="584" t="str">
        <f>情報取得シート!$D$265</f>
        <v/>
      </c>
      <c r="P124" s="584" t="str">
        <f>情報取得シート!$D$265</f>
        <v/>
      </c>
      <c r="Q124" s="585" t="str">
        <f>情報取得シート!$D$265</f>
        <v/>
      </c>
      <c r="R124" s="583" t="str">
        <f>情報取得シート!$D$266</f>
        <v/>
      </c>
      <c r="S124" s="584" t="str">
        <f>情報取得シート!$D$266</f>
        <v/>
      </c>
      <c r="T124" s="584" t="str">
        <f>情報取得シート!$D$266</f>
        <v/>
      </c>
      <c r="U124" s="584" t="str">
        <f>情報取得シート!$D$266</f>
        <v/>
      </c>
      <c r="V124" s="584" t="str">
        <f>情報取得シート!$D$266</f>
        <v/>
      </c>
      <c r="W124" s="584" t="str">
        <f>情報取得シート!$D$266</f>
        <v/>
      </c>
      <c r="X124" s="584" t="str">
        <f>情報取得シート!$D$266</f>
        <v/>
      </c>
      <c r="Y124" s="584" t="str">
        <f>情報取得シート!$D$266</f>
        <v/>
      </c>
      <c r="Z124" s="584" t="str">
        <f>情報取得シート!$D$266</f>
        <v/>
      </c>
      <c r="AA124" s="584" t="str">
        <f>情報取得シート!$D$266</f>
        <v/>
      </c>
      <c r="AB124" s="584" t="str">
        <f>情報取得シート!$D$266</f>
        <v/>
      </c>
      <c r="AC124" s="584" t="str">
        <f>情報取得シート!$D$266</f>
        <v/>
      </c>
      <c r="AD124" s="584" t="str">
        <f>情報取得シート!$D$266</f>
        <v/>
      </c>
      <c r="AE124" s="585" t="str">
        <f>情報取得シート!$D$266</f>
        <v/>
      </c>
    </row>
    <row r="125" spans="1:31" ht="28.15" customHeight="1" x14ac:dyDescent="0.4">
      <c r="A125" s="347"/>
      <c r="B125" s="220" t="s">
        <v>167</v>
      </c>
      <c r="C125" s="222"/>
      <c r="D125" s="583" t="str">
        <f>情報取得シート!$D$268</f>
        <v/>
      </c>
      <c r="E125" s="584" t="str">
        <f>情報取得シート!$D$268</f>
        <v/>
      </c>
      <c r="F125" s="584" t="str">
        <f>情報取得シート!$D$268</f>
        <v/>
      </c>
      <c r="G125" s="584" t="str">
        <f>情報取得シート!$D$268</f>
        <v/>
      </c>
      <c r="H125" s="584" t="str">
        <f>情報取得シート!$D$268</f>
        <v/>
      </c>
      <c r="I125" s="584" t="str">
        <f>情報取得シート!$D$268</f>
        <v/>
      </c>
      <c r="J125" s="584" t="str">
        <f>情報取得シート!$D$268</f>
        <v/>
      </c>
      <c r="K125" s="584" t="str">
        <f>情報取得シート!$D$268</f>
        <v/>
      </c>
      <c r="L125" s="584" t="str">
        <f>情報取得シート!$D$268</f>
        <v/>
      </c>
      <c r="M125" s="584" t="str">
        <f>情報取得シート!$D$268</f>
        <v/>
      </c>
      <c r="N125" s="584" t="str">
        <f>情報取得シート!$D$268</f>
        <v/>
      </c>
      <c r="O125" s="584" t="str">
        <f>情報取得シート!$D$268</f>
        <v/>
      </c>
      <c r="P125" s="584" t="str">
        <f>情報取得シート!$D$268</f>
        <v/>
      </c>
      <c r="Q125" s="585" t="str">
        <f>情報取得シート!$D$268</f>
        <v/>
      </c>
      <c r="R125" s="583" t="str">
        <f>情報取得シート!$D$269</f>
        <v/>
      </c>
      <c r="S125" s="584" t="str">
        <f>情報取得シート!$D$269</f>
        <v/>
      </c>
      <c r="T125" s="584" t="str">
        <f>情報取得シート!$D$269</f>
        <v/>
      </c>
      <c r="U125" s="584" t="str">
        <f>情報取得シート!$D$269</f>
        <v/>
      </c>
      <c r="V125" s="584" t="str">
        <f>情報取得シート!$D$269</f>
        <v/>
      </c>
      <c r="W125" s="584" t="str">
        <f>情報取得シート!$D$269</f>
        <v/>
      </c>
      <c r="X125" s="584" t="str">
        <f>情報取得シート!$D$269</f>
        <v/>
      </c>
      <c r="Y125" s="584" t="str">
        <f>情報取得シート!$D$269</f>
        <v/>
      </c>
      <c r="Z125" s="584" t="str">
        <f>情報取得シート!$D$269</f>
        <v/>
      </c>
      <c r="AA125" s="584" t="str">
        <f>情報取得シート!$D$269</f>
        <v/>
      </c>
      <c r="AB125" s="584" t="str">
        <f>情報取得シート!$D$269</f>
        <v/>
      </c>
      <c r="AC125" s="584" t="str">
        <f>情報取得シート!$D$269</f>
        <v/>
      </c>
      <c r="AD125" s="584" t="str">
        <f>情報取得シート!$D$269</f>
        <v/>
      </c>
      <c r="AE125" s="585" t="str">
        <f>情報取得シート!$D$269</f>
        <v/>
      </c>
    </row>
    <row r="126" spans="1:31" ht="28.15" customHeight="1" x14ac:dyDescent="0.4">
      <c r="A126" s="348"/>
      <c r="B126" s="220" t="s">
        <v>168</v>
      </c>
      <c r="C126" s="222"/>
      <c r="D126" s="583" t="str">
        <f>情報取得シート!$D$271</f>
        <v/>
      </c>
      <c r="E126" s="584" t="str">
        <f>情報取得シート!$D$271</f>
        <v/>
      </c>
      <c r="F126" s="584" t="str">
        <f>情報取得シート!$D$271</f>
        <v/>
      </c>
      <c r="G126" s="584" t="str">
        <f>情報取得シート!$D$271</f>
        <v/>
      </c>
      <c r="H126" s="584" t="str">
        <f>情報取得シート!$D$271</f>
        <v/>
      </c>
      <c r="I126" s="584" t="str">
        <f>情報取得シート!$D$271</f>
        <v/>
      </c>
      <c r="J126" s="584" t="str">
        <f>情報取得シート!$D$271</f>
        <v/>
      </c>
      <c r="K126" s="584" t="str">
        <f>情報取得シート!$D$271</f>
        <v/>
      </c>
      <c r="L126" s="584" t="str">
        <f>情報取得シート!$D$271</f>
        <v/>
      </c>
      <c r="M126" s="584" t="str">
        <f>情報取得シート!$D$271</f>
        <v/>
      </c>
      <c r="N126" s="584" t="str">
        <f>情報取得シート!$D$271</f>
        <v/>
      </c>
      <c r="O126" s="584" t="str">
        <f>情報取得シート!$D$271</f>
        <v/>
      </c>
      <c r="P126" s="584" t="str">
        <f>情報取得シート!$D$271</f>
        <v/>
      </c>
      <c r="Q126" s="585" t="str">
        <f>情報取得シート!$D$271</f>
        <v/>
      </c>
      <c r="R126" s="583" t="str">
        <f>情報取得シート!$D$272</f>
        <v/>
      </c>
      <c r="S126" s="584" t="str">
        <f>情報取得シート!$D$272</f>
        <v/>
      </c>
      <c r="T126" s="584" t="str">
        <f>情報取得シート!$D$272</f>
        <v/>
      </c>
      <c r="U126" s="584" t="str">
        <f>情報取得シート!$D$272</f>
        <v/>
      </c>
      <c r="V126" s="584" t="str">
        <f>情報取得シート!$D$272</f>
        <v/>
      </c>
      <c r="W126" s="584" t="str">
        <f>情報取得シート!$D$272</f>
        <v/>
      </c>
      <c r="X126" s="584" t="str">
        <f>情報取得シート!$D$272</f>
        <v/>
      </c>
      <c r="Y126" s="584" t="str">
        <f>情報取得シート!$D$272</f>
        <v/>
      </c>
      <c r="Z126" s="584" t="str">
        <f>情報取得シート!$D$272</f>
        <v/>
      </c>
      <c r="AA126" s="584" t="str">
        <f>情報取得シート!$D$272</f>
        <v/>
      </c>
      <c r="AB126" s="584" t="str">
        <f>情報取得シート!$D$272</f>
        <v/>
      </c>
      <c r="AC126" s="584" t="str">
        <f>情報取得シート!$D$272</f>
        <v/>
      </c>
      <c r="AD126" s="584" t="str">
        <f>情報取得シート!$D$272</f>
        <v/>
      </c>
      <c r="AE126" s="585" t="str">
        <f>情報取得シート!$D$272</f>
        <v/>
      </c>
    </row>
    <row r="127" spans="1:31" ht="6"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61" t="s">
        <v>169</v>
      </c>
      <c r="B128" s="361"/>
      <c r="C128" s="361"/>
      <c r="D128" s="361"/>
      <c r="E128" s="361"/>
      <c r="F128" s="364" t="s">
        <v>170</v>
      </c>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row>
    <row r="129" spans="1:34" ht="45.6" customHeight="1" x14ac:dyDescent="0.4">
      <c r="A129" s="362"/>
      <c r="B129" s="362"/>
      <c r="C129" s="362"/>
      <c r="D129" s="362"/>
      <c r="E129" s="362"/>
      <c r="F129" s="366"/>
      <c r="G129" s="366"/>
      <c r="H129" s="366"/>
      <c r="I129" s="366"/>
      <c r="J129" s="366"/>
      <c r="K129" s="366"/>
      <c r="L129" s="366"/>
      <c r="M129" s="366"/>
      <c r="N129" s="366"/>
      <c r="O129" s="366"/>
      <c r="P129" s="366"/>
      <c r="Q129" s="366"/>
      <c r="R129" s="366"/>
      <c r="S129" s="366"/>
      <c r="T129" s="366"/>
      <c r="U129" s="366"/>
      <c r="V129" s="366"/>
      <c r="W129" s="366"/>
      <c r="X129" s="366"/>
      <c r="Y129" s="366"/>
      <c r="Z129" s="366"/>
      <c r="AA129" s="366"/>
      <c r="AB129" s="366"/>
      <c r="AC129" s="366"/>
      <c r="AD129" s="366"/>
      <c r="AE129" s="366"/>
    </row>
    <row r="130" spans="1:34" ht="45.6" customHeight="1" x14ac:dyDescent="0.4">
      <c r="A130" s="362"/>
      <c r="B130" s="362"/>
      <c r="C130" s="362"/>
      <c r="D130" s="362"/>
      <c r="E130" s="362"/>
      <c r="F130" s="366"/>
      <c r="G130" s="366"/>
      <c r="H130" s="366"/>
      <c r="I130" s="366"/>
      <c r="J130" s="366"/>
      <c r="K130" s="366"/>
      <c r="L130" s="366"/>
      <c r="M130" s="366"/>
      <c r="N130" s="366"/>
      <c r="O130" s="366"/>
      <c r="P130" s="366"/>
      <c r="Q130" s="366"/>
      <c r="R130" s="366"/>
      <c r="S130" s="366"/>
      <c r="T130" s="366"/>
      <c r="U130" s="366"/>
      <c r="V130" s="366"/>
      <c r="W130" s="366"/>
      <c r="X130" s="366"/>
      <c r="Y130" s="366"/>
      <c r="Z130" s="366"/>
      <c r="AA130" s="366"/>
      <c r="AB130" s="366"/>
      <c r="AC130" s="366"/>
      <c r="AD130" s="366"/>
      <c r="AE130" s="366"/>
    </row>
    <row r="131" spans="1:34" ht="45.6" customHeight="1" x14ac:dyDescent="0.4">
      <c r="A131" s="362"/>
      <c r="B131" s="362"/>
      <c r="C131" s="362"/>
      <c r="D131" s="362"/>
      <c r="E131" s="362"/>
      <c r="F131" s="366"/>
      <c r="G131" s="366"/>
      <c r="H131" s="366"/>
      <c r="I131" s="366"/>
      <c r="J131" s="366"/>
      <c r="K131" s="366"/>
      <c r="L131" s="366"/>
      <c r="M131" s="366"/>
      <c r="N131" s="366"/>
      <c r="O131" s="366"/>
      <c r="P131" s="366"/>
      <c r="Q131" s="366"/>
      <c r="R131" s="366"/>
      <c r="S131" s="366"/>
      <c r="T131" s="366"/>
      <c r="U131" s="366"/>
      <c r="V131" s="366"/>
      <c r="W131" s="366"/>
      <c r="X131" s="366"/>
      <c r="Y131" s="366"/>
      <c r="Z131" s="366"/>
      <c r="AA131" s="366"/>
      <c r="AB131" s="366"/>
      <c r="AC131" s="366"/>
      <c r="AD131" s="366"/>
      <c r="AE131" s="366"/>
    </row>
    <row r="132" spans="1:34" ht="45.6" customHeight="1" x14ac:dyDescent="0.4">
      <c r="A132" s="362"/>
      <c r="B132" s="362"/>
      <c r="C132" s="362"/>
      <c r="D132" s="362"/>
      <c r="E132" s="362"/>
      <c r="F132" s="366"/>
      <c r="G132" s="366"/>
      <c r="H132" s="366"/>
      <c r="I132" s="366"/>
      <c r="J132" s="366"/>
      <c r="K132" s="366"/>
      <c r="L132" s="366"/>
      <c r="M132" s="366"/>
      <c r="N132" s="366"/>
      <c r="O132" s="366"/>
      <c r="P132" s="366"/>
      <c r="Q132" s="366"/>
      <c r="R132" s="366"/>
      <c r="S132" s="366"/>
      <c r="T132" s="366"/>
      <c r="U132" s="366"/>
      <c r="V132" s="366"/>
      <c r="W132" s="366"/>
      <c r="X132" s="366"/>
      <c r="Y132" s="366"/>
      <c r="Z132" s="366"/>
      <c r="AA132" s="366"/>
      <c r="AB132" s="366"/>
      <c r="AC132" s="366"/>
      <c r="AD132" s="366"/>
      <c r="AE132" s="366"/>
    </row>
    <row r="133" spans="1:34" ht="45.6" customHeight="1" x14ac:dyDescent="0.4">
      <c r="A133" s="362"/>
      <c r="B133" s="362"/>
      <c r="C133" s="362"/>
      <c r="D133" s="362"/>
      <c r="E133" s="362"/>
      <c r="F133" s="366"/>
      <c r="G133" s="366"/>
      <c r="H133" s="366"/>
      <c r="I133" s="366"/>
      <c r="J133" s="366"/>
      <c r="K133" s="366"/>
      <c r="L133" s="366"/>
      <c r="M133" s="366"/>
      <c r="N133" s="366"/>
      <c r="O133" s="366"/>
      <c r="P133" s="366"/>
      <c r="Q133" s="366"/>
      <c r="R133" s="366"/>
      <c r="S133" s="366"/>
      <c r="T133" s="366"/>
      <c r="U133" s="366"/>
      <c r="V133" s="366"/>
      <c r="W133" s="366"/>
      <c r="X133" s="366"/>
      <c r="Y133" s="366"/>
      <c r="Z133" s="366"/>
      <c r="AA133" s="366"/>
      <c r="AB133" s="366"/>
      <c r="AC133" s="366"/>
      <c r="AD133" s="366"/>
      <c r="AE133" s="366"/>
    </row>
    <row r="134" spans="1:34" ht="45.6" customHeight="1" x14ac:dyDescent="0.4">
      <c r="A134" s="363"/>
      <c r="B134" s="363"/>
      <c r="C134" s="363"/>
      <c r="D134" s="363"/>
      <c r="E134" s="363"/>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43" t="s">
        <v>206</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row>
    <row r="137" spans="1:34" ht="9.75" customHeight="1" x14ac:dyDescent="0.4">
      <c r="A137" s="577"/>
      <c r="B137" s="577"/>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row>
    <row r="138" spans="1:34" ht="18" customHeight="1" x14ac:dyDescent="0.4">
      <c r="A138" s="274" t="s">
        <v>172</v>
      </c>
      <c r="B138" s="275"/>
      <c r="C138" s="275"/>
      <c r="D138" s="275"/>
      <c r="E138" s="275"/>
      <c r="F138" s="275"/>
      <c r="G138" s="276"/>
      <c r="H138" s="527" t="s">
        <v>173</v>
      </c>
      <c r="I138" s="528"/>
      <c r="J138" s="528"/>
      <c r="K138" s="528"/>
      <c r="L138" s="529"/>
      <c r="M138" s="539" t="s">
        <v>207</v>
      </c>
      <c r="N138" s="540"/>
      <c r="O138" s="540"/>
      <c r="P138" s="540"/>
      <c r="Q138" s="540"/>
      <c r="R138" s="540"/>
      <c r="S138" s="540"/>
      <c r="T138" s="540"/>
      <c r="U138" s="540"/>
      <c r="V138" s="540"/>
      <c r="W138" s="540"/>
      <c r="X138" s="540"/>
      <c r="Y138" s="540"/>
      <c r="Z138" s="540"/>
      <c r="AA138" s="540"/>
      <c r="AB138" s="540"/>
      <c r="AC138" s="540"/>
      <c r="AD138" s="540"/>
      <c r="AE138" s="541"/>
    </row>
    <row r="139" spans="1:34" ht="18" customHeight="1" x14ac:dyDescent="0.4">
      <c r="A139" s="270"/>
      <c r="B139" s="271"/>
      <c r="C139" s="271"/>
      <c r="D139" s="271"/>
      <c r="E139" s="271"/>
      <c r="F139" s="271"/>
      <c r="G139" s="272"/>
      <c r="H139" s="530"/>
      <c r="I139" s="335"/>
      <c r="J139" s="335"/>
      <c r="K139" s="335"/>
      <c r="L139" s="340"/>
      <c r="M139" s="578" t="str">
        <f>情報取得シート!$D$290</f>
        <v/>
      </c>
      <c r="N139" s="375"/>
      <c r="O139" s="375"/>
      <c r="P139" s="375"/>
      <c r="Q139" s="375"/>
      <c r="R139" s="375"/>
      <c r="S139" s="375"/>
      <c r="T139" s="375"/>
      <c r="U139" s="375"/>
      <c r="V139" s="375"/>
      <c r="W139" s="375"/>
      <c r="X139" s="375"/>
      <c r="Y139" s="375"/>
      <c r="Z139" s="375"/>
      <c r="AA139" s="375"/>
      <c r="AB139" s="375"/>
      <c r="AC139" s="375"/>
      <c r="AD139" s="375"/>
      <c r="AE139" s="579"/>
      <c r="AH139" s="194" t="str">
        <f>IF(情報取得シート!$D$289=0,"※届け出の状況を選択してください","")</f>
        <v>※届け出の状況を選択してください</v>
      </c>
    </row>
    <row r="140" spans="1:34" ht="18" customHeight="1" x14ac:dyDescent="0.4">
      <c r="A140" s="277"/>
      <c r="B140" s="278"/>
      <c r="C140" s="278"/>
      <c r="D140" s="278"/>
      <c r="E140" s="278"/>
      <c r="F140" s="278"/>
      <c r="G140" s="279"/>
      <c r="H140" s="531"/>
      <c r="I140" s="369"/>
      <c r="J140" s="369"/>
      <c r="K140" s="369"/>
      <c r="L140" s="532"/>
      <c r="M140" s="580"/>
      <c r="N140" s="581"/>
      <c r="O140" s="581"/>
      <c r="P140" s="581"/>
      <c r="Q140" s="581"/>
      <c r="R140" s="581"/>
      <c r="S140" s="581"/>
      <c r="T140" s="581"/>
      <c r="U140" s="581"/>
      <c r="V140" s="581"/>
      <c r="W140" s="581"/>
      <c r="X140" s="581"/>
      <c r="Y140" s="581"/>
      <c r="Z140" s="581"/>
      <c r="AA140" s="581"/>
      <c r="AB140" s="581"/>
      <c r="AC140" s="581"/>
      <c r="AD140" s="581"/>
      <c r="AE140" s="582"/>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56" t="s">
        <v>208</v>
      </c>
      <c r="B150" s="474"/>
      <c r="C150" s="474"/>
      <c r="D150" s="474"/>
      <c r="E150" s="474"/>
      <c r="F150" s="474"/>
      <c r="G150" s="474"/>
      <c r="H150" s="474"/>
      <c r="I150" s="474"/>
      <c r="J150" s="474"/>
      <c r="K150" s="474"/>
      <c r="L150" s="474"/>
      <c r="M150" s="474"/>
      <c r="N150" s="474"/>
      <c r="O150" s="474"/>
      <c r="P150" s="474"/>
      <c r="Q150" s="474"/>
      <c r="R150" s="474"/>
      <c r="S150" s="474"/>
      <c r="T150" s="474"/>
      <c r="U150" s="474"/>
      <c r="V150" s="474"/>
      <c r="W150" s="474"/>
      <c r="X150" s="474"/>
      <c r="Y150" s="474"/>
      <c r="Z150" s="474"/>
      <c r="AA150" s="474"/>
      <c r="AB150" s="474"/>
      <c r="AC150" s="474"/>
      <c r="AD150" s="474"/>
      <c r="AE150" s="474"/>
      <c r="AU150" s="201"/>
    </row>
    <row r="151" spans="1:47" s="200" customFormat="1" ht="21" customHeight="1" x14ac:dyDescent="0.4">
      <c r="A151" s="357" t="s">
        <v>176</v>
      </c>
      <c r="B151" s="358"/>
      <c r="C151" s="358"/>
      <c r="D151" s="358"/>
      <c r="E151" s="358"/>
      <c r="F151" s="358"/>
      <c r="G151" s="358"/>
      <c r="H151" s="358"/>
      <c r="I151" s="359"/>
      <c r="J151" s="360" t="s">
        <v>177</v>
      </c>
      <c r="K151" s="358"/>
      <c r="L151" s="358"/>
      <c r="M151" s="358"/>
      <c r="N151" s="358"/>
      <c r="O151" s="358"/>
      <c r="P151" s="358"/>
      <c r="Q151" s="358"/>
      <c r="R151" s="358"/>
      <c r="S151" s="525" t="s">
        <v>178</v>
      </c>
      <c r="T151" s="479"/>
      <c r="U151" s="479"/>
      <c r="V151" s="479"/>
      <c r="W151" s="542"/>
      <c r="X151" s="525" t="s">
        <v>179</v>
      </c>
      <c r="Y151" s="479"/>
      <c r="Z151" s="479"/>
      <c r="AA151" s="479"/>
      <c r="AB151" s="479"/>
      <c r="AC151" s="479"/>
      <c r="AD151" s="479"/>
      <c r="AE151" s="480"/>
      <c r="AU151" s="201"/>
    </row>
    <row r="152" spans="1:47" s="200" customFormat="1" ht="21" customHeight="1" x14ac:dyDescent="0.4">
      <c r="A152" s="326" t="s">
        <v>180</v>
      </c>
      <c r="B152" s="314" t="s">
        <v>181</v>
      </c>
      <c r="C152" s="315"/>
      <c r="D152" s="320" t="s">
        <v>182</v>
      </c>
      <c r="E152" s="321"/>
      <c r="F152" s="321"/>
      <c r="G152" s="321"/>
      <c r="H152" s="321"/>
      <c r="I152" s="322"/>
      <c r="J152" s="572"/>
      <c r="K152" s="573"/>
      <c r="L152" s="573"/>
      <c r="M152" s="573"/>
      <c r="N152" s="573"/>
      <c r="O152" s="573"/>
      <c r="P152" s="573"/>
      <c r="Q152" s="573"/>
      <c r="R152" s="574"/>
      <c r="S152" s="334" t="s">
        <v>183</v>
      </c>
      <c r="T152" s="335"/>
      <c r="U152" s="335"/>
      <c r="V152" s="335"/>
      <c r="W152" s="336"/>
      <c r="X152" s="334" t="s">
        <v>184</v>
      </c>
      <c r="Y152" s="335"/>
      <c r="Z152" s="335"/>
      <c r="AA152" s="335"/>
      <c r="AB152" s="335"/>
      <c r="AC152" s="335"/>
      <c r="AD152" s="335"/>
      <c r="AE152" s="340"/>
      <c r="AU152" s="201"/>
    </row>
    <row r="153" spans="1:47" s="200" customFormat="1" ht="21" customHeight="1" x14ac:dyDescent="0.4">
      <c r="A153" s="326"/>
      <c r="B153" s="316"/>
      <c r="C153" s="317"/>
      <c r="D153" s="323" t="s">
        <v>185</v>
      </c>
      <c r="E153" s="324"/>
      <c r="F153" s="324"/>
      <c r="G153" s="324"/>
      <c r="H153" s="324"/>
      <c r="I153" s="325"/>
      <c r="J153" s="575"/>
      <c r="K153" s="534"/>
      <c r="L153" s="534"/>
      <c r="M153" s="534"/>
      <c r="N153" s="534"/>
      <c r="O153" s="534"/>
      <c r="P153" s="534"/>
      <c r="Q153" s="534"/>
      <c r="R153" s="576"/>
      <c r="S153" s="334" t="s">
        <v>186</v>
      </c>
      <c r="T153" s="335"/>
      <c r="U153" s="335"/>
      <c r="V153" s="335"/>
      <c r="W153" s="336"/>
      <c r="X153" s="334" t="s">
        <v>187</v>
      </c>
      <c r="Y153" s="335"/>
      <c r="Z153" s="335"/>
      <c r="AA153" s="335"/>
      <c r="AB153" s="335"/>
      <c r="AC153" s="335"/>
      <c r="AD153" s="335"/>
      <c r="AE153" s="340"/>
      <c r="AU153" s="201"/>
    </row>
    <row r="154" spans="1:47" s="200" customFormat="1" ht="21" customHeight="1" x14ac:dyDescent="0.4">
      <c r="A154" s="326"/>
      <c r="B154" s="316"/>
      <c r="C154" s="317"/>
      <c r="D154" s="323" t="s">
        <v>188</v>
      </c>
      <c r="E154" s="324"/>
      <c r="F154" s="324"/>
      <c r="G154" s="324"/>
      <c r="H154" s="324"/>
      <c r="I154" s="325"/>
      <c r="J154" s="575"/>
      <c r="K154" s="534"/>
      <c r="L154" s="534"/>
      <c r="M154" s="534"/>
      <c r="N154" s="534"/>
      <c r="O154" s="534"/>
      <c r="P154" s="534"/>
      <c r="Q154" s="534"/>
      <c r="R154" s="576"/>
      <c r="S154" s="334" t="s">
        <v>369</v>
      </c>
      <c r="T154" s="335"/>
      <c r="U154" s="335"/>
      <c r="V154" s="335"/>
      <c r="W154" s="336"/>
      <c r="X154" s="334" t="s">
        <v>189</v>
      </c>
      <c r="Y154" s="335"/>
      <c r="Z154" s="335"/>
      <c r="AA154" s="335"/>
      <c r="AB154" s="335"/>
      <c r="AC154" s="335"/>
      <c r="AD154" s="335"/>
      <c r="AE154" s="340"/>
      <c r="AU154" s="201"/>
    </row>
    <row r="155" spans="1:47" s="200" customFormat="1" ht="21" customHeight="1" x14ac:dyDescent="0.4">
      <c r="A155" s="326"/>
      <c r="B155" s="316"/>
      <c r="C155" s="317"/>
      <c r="D155" s="323" t="s">
        <v>190</v>
      </c>
      <c r="E155" s="324"/>
      <c r="F155" s="324"/>
      <c r="G155" s="324"/>
      <c r="H155" s="324"/>
      <c r="I155" s="325"/>
      <c r="J155" s="575"/>
      <c r="K155" s="534"/>
      <c r="L155" s="534"/>
      <c r="M155" s="534"/>
      <c r="N155" s="534"/>
      <c r="O155" s="534"/>
      <c r="P155" s="534"/>
      <c r="Q155" s="534"/>
      <c r="R155" s="576"/>
      <c r="S155" s="334" t="s">
        <v>191</v>
      </c>
      <c r="T155" s="335"/>
      <c r="U155" s="335"/>
      <c r="V155" s="335"/>
      <c r="W155" s="336"/>
      <c r="X155" s="334" t="s">
        <v>192</v>
      </c>
      <c r="Y155" s="335"/>
      <c r="Z155" s="335"/>
      <c r="AA155" s="335"/>
      <c r="AB155" s="335"/>
      <c r="AC155" s="335"/>
      <c r="AD155" s="335"/>
      <c r="AE155" s="340"/>
      <c r="AU155" s="201"/>
    </row>
    <row r="156" spans="1:47" s="200" customFormat="1" ht="21" customHeight="1" x14ac:dyDescent="0.4">
      <c r="A156" s="326"/>
      <c r="B156" s="316"/>
      <c r="C156" s="317"/>
      <c r="D156" s="323" t="s">
        <v>193</v>
      </c>
      <c r="E156" s="324"/>
      <c r="F156" s="324"/>
      <c r="G156" s="324"/>
      <c r="H156" s="324"/>
      <c r="I156" s="325"/>
      <c r="J156" s="575"/>
      <c r="K156" s="534"/>
      <c r="L156" s="534"/>
      <c r="M156" s="534"/>
      <c r="N156" s="534"/>
      <c r="O156" s="534"/>
      <c r="P156" s="534"/>
      <c r="Q156" s="534"/>
      <c r="R156" s="576"/>
      <c r="X156" s="334" t="s">
        <v>194</v>
      </c>
      <c r="Y156" s="335"/>
      <c r="Z156" s="335"/>
      <c r="AA156" s="335"/>
      <c r="AB156" s="335"/>
      <c r="AC156" s="335"/>
      <c r="AD156" s="335"/>
      <c r="AE156" s="340"/>
      <c r="AU156" s="201"/>
    </row>
    <row r="157" spans="1:47" s="200" customFormat="1" ht="21" customHeight="1" x14ac:dyDescent="0.4">
      <c r="A157" s="326"/>
      <c r="B157" s="316"/>
      <c r="C157" s="317"/>
      <c r="D157" s="323" t="s">
        <v>195</v>
      </c>
      <c r="E157" s="324"/>
      <c r="F157" s="324"/>
      <c r="G157" s="324"/>
      <c r="H157" s="324"/>
      <c r="I157" s="325"/>
      <c r="J157" s="575"/>
      <c r="K157" s="534"/>
      <c r="L157" s="534"/>
      <c r="M157" s="534"/>
      <c r="N157" s="534"/>
      <c r="O157" s="534"/>
      <c r="P157" s="534"/>
      <c r="Q157" s="534"/>
      <c r="R157" s="576"/>
      <c r="S157" s="334"/>
      <c r="T157" s="335"/>
      <c r="U157" s="335"/>
      <c r="V157" s="335"/>
      <c r="W157" s="336"/>
      <c r="X157" s="202"/>
      <c r="Y157" s="570"/>
      <c r="Z157" s="570"/>
      <c r="AA157" s="570"/>
      <c r="AB157" s="570"/>
      <c r="AC157" s="570"/>
      <c r="AD157" s="570"/>
      <c r="AE157" s="99"/>
      <c r="AU157" s="201"/>
    </row>
    <row r="158" spans="1:47" s="200" customFormat="1" ht="21" customHeight="1" x14ac:dyDescent="0.4">
      <c r="A158" s="326"/>
      <c r="B158" s="316"/>
      <c r="C158" s="317"/>
      <c r="D158" s="323" t="s">
        <v>196</v>
      </c>
      <c r="E158" s="324"/>
      <c r="F158" s="324"/>
      <c r="G158" s="324"/>
      <c r="H158" s="324"/>
      <c r="I158" s="325"/>
      <c r="J158" s="203"/>
      <c r="K158" s="355" t="s">
        <v>71</v>
      </c>
      <c r="L158" s="355"/>
      <c r="M158" s="198"/>
      <c r="N158" s="198"/>
      <c r="O158" s="198"/>
      <c r="P158" s="198"/>
      <c r="Q158" s="198"/>
      <c r="R158" s="204"/>
      <c r="S158" s="334"/>
      <c r="T158" s="335"/>
      <c r="U158" s="335"/>
      <c r="V158" s="335"/>
      <c r="W158" s="336"/>
      <c r="X158" s="202"/>
      <c r="Y158" s="570"/>
      <c r="Z158" s="570"/>
      <c r="AA158" s="570"/>
      <c r="AB158" s="570"/>
      <c r="AC158" s="570"/>
      <c r="AD158" s="570"/>
      <c r="AE158" s="99"/>
      <c r="AU158" s="201"/>
    </row>
    <row r="159" spans="1:47" s="200" customFormat="1" ht="21" customHeight="1" x14ac:dyDescent="0.4">
      <c r="A159" s="326"/>
      <c r="B159" s="316"/>
      <c r="C159" s="317"/>
      <c r="D159" s="323" t="s">
        <v>197</v>
      </c>
      <c r="E159" s="324"/>
      <c r="F159" s="324"/>
      <c r="G159" s="324"/>
      <c r="H159" s="324"/>
      <c r="I159" s="325"/>
      <c r="J159" s="202"/>
      <c r="K159" s="570"/>
      <c r="L159" s="570"/>
      <c r="M159" s="570"/>
      <c r="N159" s="570"/>
      <c r="O159" s="570"/>
      <c r="P159" s="570"/>
      <c r="Q159" s="570"/>
      <c r="R159" s="205"/>
      <c r="S159" s="334"/>
      <c r="T159" s="335"/>
      <c r="U159" s="335"/>
      <c r="V159" s="335"/>
      <c r="W159" s="336"/>
      <c r="X159" s="202"/>
      <c r="Y159" s="570"/>
      <c r="Z159" s="570"/>
      <c r="AA159" s="570"/>
      <c r="AB159" s="570"/>
      <c r="AC159" s="570"/>
      <c r="AD159" s="570"/>
      <c r="AE159" s="99"/>
      <c r="AU159" s="201"/>
    </row>
    <row r="160" spans="1:47" s="200" customFormat="1" ht="21" customHeight="1" x14ac:dyDescent="0.4">
      <c r="A160" s="326"/>
      <c r="B160" s="316"/>
      <c r="C160" s="317"/>
      <c r="D160" s="331" t="s">
        <v>198</v>
      </c>
      <c r="E160" s="332"/>
      <c r="F160" s="332"/>
      <c r="G160" s="332"/>
      <c r="H160" s="332"/>
      <c r="I160" s="333"/>
      <c r="J160" s="206"/>
      <c r="K160" s="571"/>
      <c r="L160" s="571"/>
      <c r="M160" s="571"/>
      <c r="N160" s="571"/>
      <c r="O160" s="571"/>
      <c r="P160" s="571"/>
      <c r="Q160" s="571"/>
      <c r="R160" s="207"/>
      <c r="S160" s="368"/>
      <c r="T160" s="369"/>
      <c r="U160" s="369"/>
      <c r="V160" s="369"/>
      <c r="W160" s="370"/>
      <c r="X160" s="206"/>
      <c r="Y160" s="571"/>
      <c r="Z160" s="571"/>
      <c r="AA160" s="571"/>
      <c r="AB160" s="571"/>
      <c r="AC160" s="571"/>
      <c r="AD160" s="571"/>
      <c r="AE160" s="104"/>
      <c r="AU160" s="201"/>
    </row>
    <row r="161" spans="1:47" s="200" customFormat="1" ht="21" customHeight="1" x14ac:dyDescent="0.4">
      <c r="A161" s="326"/>
      <c r="B161" s="314" t="s">
        <v>199</v>
      </c>
      <c r="C161" s="315"/>
      <c r="D161" s="320" t="s">
        <v>182</v>
      </c>
      <c r="E161" s="321"/>
      <c r="F161" s="321"/>
      <c r="G161" s="321"/>
      <c r="H161" s="321"/>
      <c r="I161" s="322"/>
      <c r="J161" s="572"/>
      <c r="K161" s="573"/>
      <c r="L161" s="573"/>
      <c r="M161" s="573"/>
      <c r="N161" s="573"/>
      <c r="O161" s="573"/>
      <c r="P161" s="573"/>
      <c r="Q161" s="573"/>
      <c r="R161" s="574"/>
      <c r="S161" s="334" t="s">
        <v>183</v>
      </c>
      <c r="T161" s="335"/>
      <c r="U161" s="335"/>
      <c r="V161" s="335"/>
      <c r="W161" s="336"/>
      <c r="X161" s="334" t="s">
        <v>184</v>
      </c>
      <c r="Y161" s="335"/>
      <c r="Z161" s="335"/>
      <c r="AA161" s="335"/>
      <c r="AB161" s="335"/>
      <c r="AC161" s="335"/>
      <c r="AD161" s="335"/>
      <c r="AE161" s="340"/>
      <c r="AU161" s="201"/>
    </row>
    <row r="162" spans="1:47" s="200" customFormat="1" ht="21" customHeight="1" x14ac:dyDescent="0.4">
      <c r="A162" s="326"/>
      <c r="B162" s="316"/>
      <c r="C162" s="317"/>
      <c r="D162" s="323" t="s">
        <v>185</v>
      </c>
      <c r="E162" s="324"/>
      <c r="F162" s="324"/>
      <c r="G162" s="324"/>
      <c r="H162" s="324"/>
      <c r="I162" s="325"/>
      <c r="J162" s="575"/>
      <c r="K162" s="534"/>
      <c r="L162" s="534"/>
      <c r="M162" s="534"/>
      <c r="N162" s="534"/>
      <c r="O162" s="534"/>
      <c r="P162" s="534"/>
      <c r="Q162" s="534"/>
      <c r="R162" s="576"/>
      <c r="S162" s="334" t="s">
        <v>186</v>
      </c>
      <c r="T162" s="335"/>
      <c r="U162" s="335"/>
      <c r="V162" s="335"/>
      <c r="W162" s="336"/>
      <c r="X162" s="334" t="s">
        <v>187</v>
      </c>
      <c r="Y162" s="335"/>
      <c r="Z162" s="335"/>
      <c r="AA162" s="335"/>
      <c r="AB162" s="335"/>
      <c r="AC162" s="335"/>
      <c r="AD162" s="335"/>
      <c r="AE162" s="340"/>
      <c r="AU162" s="201"/>
    </row>
    <row r="163" spans="1:47" s="200" customFormat="1" ht="21" customHeight="1" x14ac:dyDescent="0.4">
      <c r="A163" s="326"/>
      <c r="B163" s="316"/>
      <c r="C163" s="317"/>
      <c r="D163" s="323" t="s">
        <v>188</v>
      </c>
      <c r="E163" s="324"/>
      <c r="F163" s="324"/>
      <c r="G163" s="324"/>
      <c r="H163" s="324"/>
      <c r="I163" s="325"/>
      <c r="J163" s="575"/>
      <c r="K163" s="534"/>
      <c r="L163" s="534"/>
      <c r="M163" s="534"/>
      <c r="N163" s="534"/>
      <c r="O163" s="534"/>
      <c r="P163" s="534"/>
      <c r="Q163" s="534"/>
      <c r="R163" s="576"/>
      <c r="S163" s="334" t="s">
        <v>369</v>
      </c>
      <c r="T163" s="335"/>
      <c r="U163" s="335"/>
      <c r="V163" s="335"/>
      <c r="W163" s="336"/>
      <c r="X163" s="334" t="s">
        <v>189</v>
      </c>
      <c r="Y163" s="335"/>
      <c r="Z163" s="335"/>
      <c r="AA163" s="335"/>
      <c r="AB163" s="335"/>
      <c r="AC163" s="335"/>
      <c r="AD163" s="335"/>
      <c r="AE163" s="340"/>
      <c r="AU163" s="201"/>
    </row>
    <row r="164" spans="1:47" s="200" customFormat="1" ht="21" customHeight="1" x14ac:dyDescent="0.4">
      <c r="A164" s="326"/>
      <c r="B164" s="316"/>
      <c r="C164" s="317"/>
      <c r="D164" s="323" t="s">
        <v>190</v>
      </c>
      <c r="E164" s="324"/>
      <c r="F164" s="324"/>
      <c r="G164" s="324"/>
      <c r="H164" s="324"/>
      <c r="I164" s="325"/>
      <c r="J164" s="575"/>
      <c r="K164" s="534"/>
      <c r="L164" s="534"/>
      <c r="M164" s="534"/>
      <c r="N164" s="534"/>
      <c r="O164" s="534"/>
      <c r="P164" s="534"/>
      <c r="Q164" s="534"/>
      <c r="R164" s="576"/>
      <c r="S164" s="334" t="s">
        <v>191</v>
      </c>
      <c r="T164" s="335"/>
      <c r="U164" s="335"/>
      <c r="V164" s="335"/>
      <c r="W164" s="336"/>
      <c r="X164" s="334" t="s">
        <v>192</v>
      </c>
      <c r="Y164" s="335"/>
      <c r="Z164" s="335"/>
      <c r="AA164" s="335"/>
      <c r="AB164" s="335"/>
      <c r="AC164" s="335"/>
      <c r="AD164" s="335"/>
      <c r="AE164" s="340"/>
      <c r="AU164" s="201"/>
    </row>
    <row r="165" spans="1:47" s="200" customFormat="1" ht="21" customHeight="1" x14ac:dyDescent="0.4">
      <c r="A165" s="326"/>
      <c r="B165" s="316"/>
      <c r="C165" s="317"/>
      <c r="D165" s="323" t="s">
        <v>193</v>
      </c>
      <c r="E165" s="324"/>
      <c r="F165" s="324"/>
      <c r="G165" s="324"/>
      <c r="H165" s="324"/>
      <c r="I165" s="325"/>
      <c r="J165" s="575"/>
      <c r="K165" s="534"/>
      <c r="L165" s="534"/>
      <c r="M165" s="534"/>
      <c r="N165" s="534"/>
      <c r="O165" s="534"/>
      <c r="P165" s="534"/>
      <c r="Q165" s="534"/>
      <c r="R165" s="576"/>
      <c r="X165" s="334" t="s">
        <v>194</v>
      </c>
      <c r="Y165" s="335"/>
      <c r="Z165" s="335"/>
      <c r="AA165" s="335"/>
      <c r="AB165" s="335"/>
      <c r="AC165" s="335"/>
      <c r="AD165" s="335"/>
      <c r="AE165" s="340"/>
      <c r="AU165" s="201"/>
    </row>
    <row r="166" spans="1:47" s="200" customFormat="1" ht="21" customHeight="1" x14ac:dyDescent="0.4">
      <c r="A166" s="326"/>
      <c r="B166" s="316"/>
      <c r="C166" s="317"/>
      <c r="D166" s="323" t="s">
        <v>195</v>
      </c>
      <c r="E166" s="324"/>
      <c r="F166" s="324"/>
      <c r="G166" s="324"/>
      <c r="H166" s="324"/>
      <c r="I166" s="325"/>
      <c r="J166" s="575"/>
      <c r="K166" s="534"/>
      <c r="L166" s="534"/>
      <c r="M166" s="534"/>
      <c r="N166" s="534"/>
      <c r="O166" s="534"/>
      <c r="P166" s="534"/>
      <c r="Q166" s="534"/>
      <c r="R166" s="576"/>
      <c r="S166" s="334"/>
      <c r="T166" s="335"/>
      <c r="U166" s="335"/>
      <c r="V166" s="335"/>
      <c r="W166" s="336"/>
      <c r="X166" s="202"/>
      <c r="Y166" s="570"/>
      <c r="Z166" s="570"/>
      <c r="AA166" s="570"/>
      <c r="AB166" s="570"/>
      <c r="AC166" s="570"/>
      <c r="AD166" s="570"/>
      <c r="AE166" s="99"/>
      <c r="AU166" s="201"/>
    </row>
    <row r="167" spans="1:47" s="200" customFormat="1" ht="21" customHeight="1" x14ac:dyDescent="0.4">
      <c r="A167" s="326"/>
      <c r="B167" s="316"/>
      <c r="C167" s="317"/>
      <c r="D167" s="323" t="s">
        <v>196</v>
      </c>
      <c r="E167" s="324"/>
      <c r="F167" s="324"/>
      <c r="G167" s="324"/>
      <c r="H167" s="324"/>
      <c r="I167" s="325"/>
      <c r="J167" s="203"/>
      <c r="K167" s="355" t="s">
        <v>71</v>
      </c>
      <c r="L167" s="355"/>
      <c r="M167" s="198"/>
      <c r="N167" s="198"/>
      <c r="O167" s="198"/>
      <c r="P167" s="198"/>
      <c r="Q167" s="198"/>
      <c r="R167" s="204"/>
      <c r="S167" s="334"/>
      <c r="T167" s="335"/>
      <c r="U167" s="335"/>
      <c r="V167" s="335"/>
      <c r="W167" s="336"/>
      <c r="X167" s="202"/>
      <c r="Y167" s="570"/>
      <c r="Z167" s="570"/>
      <c r="AA167" s="570"/>
      <c r="AB167" s="570"/>
      <c r="AC167" s="570"/>
      <c r="AD167" s="570"/>
      <c r="AE167" s="99"/>
      <c r="AU167" s="201"/>
    </row>
    <row r="168" spans="1:47" s="200" customFormat="1" ht="21" customHeight="1" x14ac:dyDescent="0.4">
      <c r="A168" s="326"/>
      <c r="B168" s="316"/>
      <c r="C168" s="317"/>
      <c r="D168" s="323" t="s">
        <v>197</v>
      </c>
      <c r="E168" s="324"/>
      <c r="F168" s="324"/>
      <c r="G168" s="324"/>
      <c r="H168" s="324"/>
      <c r="I168" s="325"/>
      <c r="J168" s="202"/>
      <c r="K168" s="570"/>
      <c r="L168" s="570"/>
      <c r="M168" s="570"/>
      <c r="N168" s="570"/>
      <c r="O168" s="570"/>
      <c r="P168" s="570"/>
      <c r="Q168" s="570"/>
      <c r="R168" s="205"/>
      <c r="S168" s="334"/>
      <c r="T168" s="335"/>
      <c r="U168" s="335"/>
      <c r="V168" s="335"/>
      <c r="W168" s="336"/>
      <c r="X168" s="202"/>
      <c r="Y168" s="570"/>
      <c r="Z168" s="570"/>
      <c r="AA168" s="570"/>
      <c r="AB168" s="570"/>
      <c r="AC168" s="570"/>
      <c r="AD168" s="570"/>
      <c r="AE168" s="99"/>
      <c r="AU168" s="201"/>
    </row>
    <row r="169" spans="1:47" s="200" customFormat="1" ht="21" customHeight="1" x14ac:dyDescent="0.4">
      <c r="A169" s="327"/>
      <c r="B169" s="318"/>
      <c r="C169" s="319"/>
      <c r="D169" s="331" t="s">
        <v>198</v>
      </c>
      <c r="E169" s="332"/>
      <c r="F169" s="332"/>
      <c r="G169" s="332"/>
      <c r="H169" s="332"/>
      <c r="I169" s="333"/>
      <c r="J169" s="206"/>
      <c r="K169" s="571"/>
      <c r="L169" s="571"/>
      <c r="M169" s="571"/>
      <c r="N169" s="571"/>
      <c r="O169" s="571"/>
      <c r="P169" s="571"/>
      <c r="Q169" s="571"/>
      <c r="R169" s="207"/>
      <c r="S169" s="368"/>
      <c r="T169" s="369"/>
      <c r="U169" s="369"/>
      <c r="V169" s="369"/>
      <c r="W169" s="370"/>
      <c r="X169" s="206"/>
      <c r="Y169" s="571"/>
      <c r="Z169" s="571"/>
      <c r="AA169" s="571"/>
      <c r="AB169" s="571"/>
      <c r="AC169" s="571"/>
      <c r="AD169" s="571"/>
      <c r="AE169" s="104"/>
      <c r="AU169" s="201"/>
    </row>
    <row r="170" spans="1:47" s="200" customFormat="1" ht="115.9" customHeight="1" x14ac:dyDescent="0.4">
      <c r="A170" s="328" t="s">
        <v>209</v>
      </c>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329"/>
      <c r="AE170" s="330"/>
      <c r="AU170" s="201"/>
    </row>
    <row r="171" spans="1:47" s="200" customFormat="1" ht="30" customHeight="1" x14ac:dyDescent="0.4">
      <c r="A171" s="337" t="s">
        <v>375</v>
      </c>
      <c r="B171" s="338"/>
      <c r="C171" s="338"/>
      <c r="D171" s="338"/>
      <c r="E171" s="338"/>
      <c r="F171" s="338"/>
      <c r="G171" s="338"/>
      <c r="H171" s="338"/>
      <c r="I171" s="338"/>
      <c r="J171" s="338"/>
      <c r="K171" s="338"/>
      <c r="L171" s="338"/>
      <c r="M171" s="338"/>
      <c r="N171" s="338"/>
      <c r="O171" s="338"/>
      <c r="P171" s="338"/>
      <c r="Q171" s="338"/>
      <c r="R171" s="338"/>
      <c r="S171" s="338"/>
      <c r="T171" s="338"/>
      <c r="U171" s="338"/>
      <c r="V171" s="338"/>
      <c r="W171" s="338"/>
      <c r="X171" s="338"/>
      <c r="Y171" s="338"/>
      <c r="Z171" s="338"/>
      <c r="AA171" s="338"/>
      <c r="AB171" s="338"/>
      <c r="AC171" s="338"/>
      <c r="AD171" s="338"/>
      <c r="AE171" s="339"/>
      <c r="AU171" s="201"/>
    </row>
    <row r="172" spans="1:47" s="200" customFormat="1" ht="165" customHeight="1" x14ac:dyDescent="0.4">
      <c r="A172" s="567"/>
      <c r="B172" s="568"/>
      <c r="C172" s="568"/>
      <c r="D172" s="568"/>
      <c r="E172" s="568"/>
      <c r="F172" s="568"/>
      <c r="G172" s="568"/>
      <c r="H172" s="568"/>
      <c r="I172" s="568"/>
      <c r="J172" s="568"/>
      <c r="K172" s="568"/>
      <c r="L172" s="568"/>
      <c r="M172" s="568"/>
      <c r="N172" s="568"/>
      <c r="O172" s="568"/>
      <c r="P172" s="568"/>
      <c r="Q172" s="568"/>
      <c r="R172" s="568"/>
      <c r="S172" s="568"/>
      <c r="T172" s="568"/>
      <c r="U172" s="568"/>
      <c r="V172" s="568"/>
      <c r="W172" s="568"/>
      <c r="X172" s="568"/>
      <c r="Y172" s="568"/>
      <c r="Z172" s="568"/>
      <c r="AA172" s="568"/>
      <c r="AB172" s="568"/>
      <c r="AC172" s="568"/>
      <c r="AD172" s="568"/>
      <c r="AE172" s="569"/>
      <c r="AU172" s="201"/>
    </row>
    <row r="173" spans="1:47" ht="8.25" customHeight="1" x14ac:dyDescent="0.4"/>
  </sheetData>
  <mergeCells count="327">
    <mergeCell ref="D111:Q111"/>
    <mergeCell ref="R111:AE111"/>
    <mergeCell ref="D112:Q112"/>
    <mergeCell ref="R112:AE112"/>
    <mergeCell ref="D113:Q113"/>
    <mergeCell ref="R113:AE113"/>
    <mergeCell ref="D114:Q114"/>
    <mergeCell ref="R114:AE114"/>
    <mergeCell ref="D115:Q115"/>
    <mergeCell ref="R115:AE115"/>
    <mergeCell ref="D89:Q89"/>
    <mergeCell ref="R89:AE89"/>
    <mergeCell ref="D90:Q90"/>
    <mergeCell ref="R90:AE90"/>
    <mergeCell ref="D91:Q91"/>
    <mergeCell ref="R91:AE91"/>
    <mergeCell ref="D92:Q92"/>
    <mergeCell ref="R92:AE92"/>
    <mergeCell ref="D93:Q93"/>
    <mergeCell ref="R93:AE93"/>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B92:C92"/>
    <mergeCell ref="A89:A99"/>
    <mergeCell ref="B89:C89"/>
    <mergeCell ref="B90:C90"/>
    <mergeCell ref="B91:C91"/>
    <mergeCell ref="B95:C95"/>
    <mergeCell ref="B96:C96"/>
    <mergeCell ref="B93:C93"/>
    <mergeCell ref="B94:C9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s>
  <phoneticPr fontId="1"/>
  <dataValidations count="9">
    <dataValidation type="whole" imeMode="off" allowBlank="1" showInputMessage="1" showErrorMessage="1" errorTitle="【設定できません】" error="※日は「1～31」の半角数字で入力してください_x000a_※存在しない日付は入力できません_x000a_" sqref="M34" xr:uid="{45C2F582-AB77-492F-9AC4-3F0B44CDE503}">
      <formula1>1</formula1>
      <formula2>31</formula2>
    </dataValidation>
    <dataValidation type="whole" imeMode="off" allowBlank="1" showInputMessage="1" showErrorMessage="1" errorTitle="【入力に誤りがあります】" error="月は「1～12」の半角数字で入力してください_x000a__x000a__x000a_" sqref="K34" xr:uid="{FC6CC9F1-2913-428F-B8E5-4F5746B9C853}">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50BF12D8-E556-4850-ADDE-5520E7C95143}">
      <formula1>1</formula1>
      <formula2>31</formula2>
    </dataValidation>
    <dataValidation type="whole" imeMode="disabled" allowBlank="1" showInputMessage="1" showErrorMessage="1" errorTitle="【入力に誤りがあります】" error="※月は 「1～12」 の半角数字で入力してください_x000a__x000a_" sqref="AA5:AA6" xr:uid="{10751E9A-F19D-4FD5-AB66-943C787EE9F0}">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V34:W34" xr:uid="{0F35A9C8-33CB-4821-8F57-7BDA597A179E}"/>
    <dataValidation type="whole" imeMode="off" allowBlank="1" showInputMessage="1" showErrorMessage="1" errorTitle="ERROR" error=" *** 入力に誤りがあります ***_x000a__x000a_※月は半角数字1～12を入力してください_x000a__x000a_" sqref="K73 AA41 K41 Z73" xr:uid="{EAFE7718-A534-4CFF-849E-4654739F8B5F}">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xr:uid="{99EE66D5-3330-4ABE-889C-6043792378E7}"/>
    <dataValidation allowBlank="1" showInputMessage="1" showErrorMessage="1" promptTitle="入力不要" prompt="本セルは【事業者用】情報提供票から自動転記されるため、手動入力は不要です" sqref="F2:O2" xr:uid="{C7867BFC-8553-474E-8CD9-54A351E78B5D}"/>
  </dataValidations>
  <printOptions horizontalCentered="1"/>
  <pageMargins left="0.78740157480314965" right="0.78740157480314965" top="0.6692913385826772" bottom="0.51181102362204722" header="0.35433070866141736" footer="0.31496062992125984"/>
  <pageSetup paperSize="9" scale="94" orientation="portrait"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76200</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5"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0296"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0297"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0298"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0299"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0300"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0301"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0339"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0340"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0346"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0347"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9"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20"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0364" r:id="rId121"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0365" r:id="rId122"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3"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0367" r:id="rId124"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0368" r:id="rId125"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6"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0370" r:id="rId127"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0371" r:id="rId128"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9"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30"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0374" r:id="rId131"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0375" r:id="rId132"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0376" r:id="rId133"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0377" r:id="rId134"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0378" r:id="rId135"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0379" r:id="rId136"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0380" r:id="rId137"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0381" r:id="rId138"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0382" r:id="rId139"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0383"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2"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3"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4"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5"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6"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7"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8"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9"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50"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1"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2"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3"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0404" r:id="rId154"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5"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6"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7"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8"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9"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60"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1" name="Check Box 183">
              <controlPr defaultSize="0" autoFill="0" autoLine="0" autoPict="0">
                <anchor moveWithCells="1">
                  <from>
                    <xdr:col>21</xdr:col>
                    <xdr:colOff>114300</xdr:colOff>
                    <xdr:row>10</xdr:row>
                    <xdr:rowOff>276225</xdr:rowOff>
                  </from>
                  <to>
                    <xdr:col>26</xdr:col>
                    <xdr:colOff>133350</xdr:colOff>
                    <xdr:row>10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view="pageBreakPreview" topLeftCell="A164" zoomScaleNormal="130" zoomScaleSheetLayoutView="100" zoomScalePageLayoutView="145" workbookViewId="0">
      <selection activeCell="S154" sqref="S154:W154"/>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6" width="2.625" style="91" customWidth="1"/>
    <col min="47" max="47" width="1.75" style="92" hidden="1" customWidth="1"/>
    <col min="48" max="16384" width="2.625" style="91"/>
  </cols>
  <sheetData>
    <row r="1" spans="1:47" ht="30" customHeight="1" x14ac:dyDescent="0.4">
      <c r="A1" s="414" t="s">
        <v>0</v>
      </c>
      <c r="B1" s="415"/>
      <c r="C1" s="415"/>
      <c r="D1" s="415"/>
      <c r="E1" s="415"/>
      <c r="F1" s="415"/>
      <c r="G1" s="415"/>
      <c r="H1" s="415"/>
      <c r="I1" s="415"/>
      <c r="J1" s="415"/>
      <c r="K1" s="415"/>
      <c r="L1" s="415"/>
      <c r="M1" s="415"/>
      <c r="N1" s="415"/>
      <c r="O1" s="415"/>
      <c r="P1" s="415"/>
      <c r="Q1" s="415"/>
      <c r="R1" s="415"/>
      <c r="S1" s="415"/>
      <c r="T1" s="415"/>
      <c r="U1" s="415"/>
      <c r="V1" s="415"/>
      <c r="W1" s="416"/>
      <c r="X1" s="417" t="s">
        <v>1</v>
      </c>
      <c r="Y1" s="418"/>
      <c r="Z1" s="418"/>
      <c r="AA1" s="418"/>
      <c r="AB1" s="418"/>
      <c r="AC1" s="400" t="str">
        <f>IF(【事業者用】情報提供票!AC1="","",【事業者用】情報提供票!AC1)</f>
        <v/>
      </c>
      <c r="AD1" s="400"/>
      <c r="AE1" s="401"/>
      <c r="AF1" s="91" t="s">
        <v>378</v>
      </c>
    </row>
    <row r="2" spans="1:47" ht="36" customHeight="1" x14ac:dyDescent="0.4">
      <c r="A2" s="654" t="s">
        <v>2</v>
      </c>
      <c r="B2" s="655"/>
      <c r="C2" s="655"/>
      <c r="D2" s="655"/>
      <c r="E2" s="656"/>
      <c r="F2" s="657" t="str">
        <f>情報取得シート!$D$2</f>
        <v/>
      </c>
      <c r="G2" s="658"/>
      <c r="H2" s="658"/>
      <c r="I2" s="658"/>
      <c r="J2" s="658"/>
      <c r="K2" s="658"/>
      <c r="L2" s="658"/>
      <c r="M2" s="658"/>
      <c r="N2" s="658"/>
      <c r="O2" s="659"/>
      <c r="P2" s="654" t="s">
        <v>210</v>
      </c>
      <c r="Q2" s="655"/>
      <c r="R2" s="655"/>
      <c r="S2" s="655"/>
      <c r="T2" s="655"/>
      <c r="U2" s="656"/>
      <c r="V2" s="635" t="str">
        <f>情報取得シート!$D$3</f>
        <v/>
      </c>
      <c r="W2" s="635"/>
      <c r="X2" s="635"/>
      <c r="Y2" s="635"/>
      <c r="Z2" s="635"/>
      <c r="AA2" s="635"/>
      <c r="AB2" s="635"/>
      <c r="AC2" s="635"/>
      <c r="AD2" s="635"/>
      <c r="AE2" s="635"/>
    </row>
    <row r="3" spans="1:47" ht="30" customHeight="1" x14ac:dyDescent="0.4">
      <c r="A3" s="408" t="s">
        <v>5</v>
      </c>
      <c r="B3" s="408"/>
      <c r="C3" s="408"/>
      <c r="D3" s="408"/>
      <c r="E3" s="408"/>
      <c r="F3" s="660" t="str">
        <f>情報取得シート!$D$4</f>
        <v/>
      </c>
      <c r="G3" s="645"/>
      <c r="H3" s="645"/>
      <c r="I3" s="645"/>
      <c r="J3" s="645"/>
      <c r="K3" s="645"/>
      <c r="L3" s="645"/>
      <c r="M3" s="645"/>
      <c r="N3" s="645"/>
      <c r="O3" s="645"/>
      <c r="P3" s="645"/>
      <c r="Q3" s="645"/>
      <c r="R3" s="645"/>
      <c r="S3" s="645"/>
      <c r="T3" s="645"/>
      <c r="U3" s="645"/>
      <c r="V3" s="645"/>
      <c r="W3" s="645"/>
      <c r="X3" s="645"/>
      <c r="Y3" s="645"/>
      <c r="Z3" s="645"/>
      <c r="AA3" s="645"/>
      <c r="AB3" s="645"/>
      <c r="AC3" s="645"/>
      <c r="AD3" s="645"/>
      <c r="AE3" s="646"/>
    </row>
    <row r="4" spans="1:47" ht="8.4499999999999993" customHeight="1" x14ac:dyDescent="0.4">
      <c r="A4" s="392" t="s">
        <v>6</v>
      </c>
      <c r="B4" s="393"/>
      <c r="C4" s="393"/>
      <c r="D4" s="393"/>
      <c r="E4" s="394"/>
      <c r="F4" s="314" t="str">
        <f>情報取得シート!$D$5</f>
        <v/>
      </c>
      <c r="G4" s="647"/>
      <c r="H4" s="647"/>
      <c r="I4" s="647"/>
      <c r="J4" s="647"/>
      <c r="K4" s="647"/>
      <c r="L4" s="647"/>
      <c r="M4" s="647"/>
      <c r="N4" s="647"/>
      <c r="O4" s="315"/>
      <c r="P4" s="392" t="s">
        <v>7</v>
      </c>
      <c r="Q4" s="393"/>
      <c r="R4" s="393"/>
      <c r="S4" s="393"/>
      <c r="T4" s="393"/>
      <c r="U4" s="394"/>
      <c r="V4" s="93"/>
      <c r="W4" s="94"/>
      <c r="X4" s="94"/>
      <c r="Y4" s="94"/>
      <c r="Z4" s="94"/>
      <c r="AA4" s="94"/>
      <c r="AB4" s="94"/>
      <c r="AC4" s="94"/>
      <c r="AD4" s="94"/>
      <c r="AE4" s="95"/>
      <c r="AG4" s="96"/>
      <c r="AH4" s="443" t="s">
        <v>8</v>
      </c>
      <c r="AI4" s="443"/>
      <c r="AJ4" s="443"/>
      <c r="AK4" s="443"/>
      <c r="AL4" s="443"/>
      <c r="AM4" s="443"/>
      <c r="AN4" s="443"/>
      <c r="AO4" s="443"/>
      <c r="AP4" s="443"/>
      <c r="AQ4" s="443"/>
      <c r="AR4" s="443"/>
      <c r="AS4" s="443"/>
      <c r="AT4" s="443"/>
    </row>
    <row r="5" spans="1:47" ht="8.4499999999999993" customHeight="1" x14ac:dyDescent="0.4">
      <c r="A5" s="395"/>
      <c r="B5" s="396"/>
      <c r="C5" s="396"/>
      <c r="D5" s="396"/>
      <c r="E5" s="397"/>
      <c r="F5" s="316"/>
      <c r="G5" s="648"/>
      <c r="H5" s="648"/>
      <c r="I5" s="648"/>
      <c r="J5" s="648"/>
      <c r="K5" s="648"/>
      <c r="L5" s="648"/>
      <c r="M5" s="648"/>
      <c r="N5" s="648"/>
      <c r="O5" s="317"/>
      <c r="P5" s="395"/>
      <c r="Q5" s="396"/>
      <c r="R5" s="396"/>
      <c r="S5" s="396"/>
      <c r="T5" s="396"/>
      <c r="U5" s="397"/>
      <c r="V5" s="98"/>
      <c r="W5" s="430" t="str">
        <f>情報取得シート!$D$8</f>
        <v/>
      </c>
      <c r="X5" s="430"/>
      <c r="Y5" s="430"/>
      <c r="Z5" s="430" t="s">
        <v>9</v>
      </c>
      <c r="AA5" s="430" t="str">
        <f>情報取得シート!$D$9</f>
        <v/>
      </c>
      <c r="AB5" s="430" t="s">
        <v>10</v>
      </c>
      <c r="AC5" s="430" t="str">
        <f>情報取得シート!$D$10</f>
        <v/>
      </c>
      <c r="AD5" s="430" t="s">
        <v>11</v>
      </c>
      <c r="AE5" s="99"/>
      <c r="AH5" s="444"/>
      <c r="AI5" s="444"/>
      <c r="AJ5" s="444"/>
      <c r="AK5" s="444"/>
      <c r="AL5" s="444"/>
      <c r="AM5" s="444"/>
      <c r="AN5" s="444"/>
      <c r="AO5" s="444"/>
      <c r="AP5" s="444"/>
      <c r="AQ5" s="444"/>
      <c r="AR5" s="444"/>
      <c r="AS5" s="444"/>
      <c r="AT5" s="444"/>
    </row>
    <row r="6" spans="1:47" ht="8.4499999999999993" customHeight="1" x14ac:dyDescent="0.4">
      <c r="A6" s="395" t="s">
        <v>12</v>
      </c>
      <c r="B6" s="396"/>
      <c r="C6" s="396"/>
      <c r="D6" s="396"/>
      <c r="E6" s="397"/>
      <c r="F6" s="636" t="str">
        <f>情報取得シート!$D$6</f>
        <v/>
      </c>
      <c r="G6" s="637"/>
      <c r="H6" s="637"/>
      <c r="I6" s="637"/>
      <c r="J6" s="637"/>
      <c r="K6" s="637"/>
      <c r="L6" s="637"/>
      <c r="M6" s="637"/>
      <c r="N6" s="637"/>
      <c r="O6" s="638"/>
      <c r="P6" s="395"/>
      <c r="Q6" s="396"/>
      <c r="R6" s="396"/>
      <c r="S6" s="396"/>
      <c r="T6" s="396"/>
      <c r="U6" s="397"/>
      <c r="V6" s="98"/>
      <c r="W6" s="621"/>
      <c r="X6" s="621"/>
      <c r="Y6" s="621"/>
      <c r="Z6" s="430"/>
      <c r="AA6" s="621"/>
      <c r="AB6" s="430"/>
      <c r="AC6" s="621"/>
      <c r="AD6" s="430"/>
      <c r="AE6" s="99"/>
      <c r="AH6" s="445"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45"/>
      <c r="AJ6" s="445"/>
      <c r="AK6" s="445"/>
      <c r="AL6" s="445"/>
      <c r="AM6" s="445"/>
      <c r="AN6" s="445"/>
      <c r="AO6" s="445"/>
      <c r="AP6" s="445"/>
      <c r="AQ6" s="445"/>
      <c r="AR6" s="445"/>
      <c r="AS6" s="445"/>
      <c r="AT6" s="445"/>
      <c r="AU6" s="102" t="str">
        <f>SUBSTITUTE(SUBSTITUTE(W5," ",""),"　","")&amp;"年"&amp;AA5&amp;"月"&amp;AC5&amp;"日"</f>
        <v>年月日</v>
      </c>
    </row>
    <row r="7" spans="1:47" ht="8.4499999999999993" customHeight="1" x14ac:dyDescent="0.4">
      <c r="A7" s="411"/>
      <c r="B7" s="412"/>
      <c r="C7" s="412"/>
      <c r="D7" s="412"/>
      <c r="E7" s="413"/>
      <c r="F7" s="639"/>
      <c r="G7" s="640"/>
      <c r="H7" s="640"/>
      <c r="I7" s="640"/>
      <c r="J7" s="640"/>
      <c r="K7" s="640"/>
      <c r="L7" s="640"/>
      <c r="M7" s="640"/>
      <c r="N7" s="640"/>
      <c r="O7" s="641"/>
      <c r="P7" s="411"/>
      <c r="Q7" s="412"/>
      <c r="R7" s="412"/>
      <c r="S7" s="412"/>
      <c r="T7" s="412"/>
      <c r="U7" s="413"/>
      <c r="V7" s="103"/>
      <c r="W7" s="103"/>
      <c r="X7" s="103"/>
      <c r="Y7" s="103"/>
      <c r="Z7" s="103"/>
      <c r="AA7" s="103"/>
      <c r="AB7" s="103"/>
      <c r="AC7" s="103"/>
      <c r="AD7" s="103"/>
      <c r="AE7" s="104"/>
      <c r="AH7" s="445"/>
      <c r="AI7" s="445"/>
      <c r="AJ7" s="445"/>
      <c r="AK7" s="445"/>
      <c r="AL7" s="445"/>
      <c r="AM7" s="445"/>
      <c r="AN7" s="445"/>
      <c r="AO7" s="445"/>
      <c r="AP7" s="445"/>
      <c r="AQ7" s="445"/>
      <c r="AR7" s="445"/>
      <c r="AS7" s="445"/>
      <c r="AT7" s="445"/>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411"/>
      <c r="B9" s="412"/>
      <c r="C9" s="412"/>
      <c r="D9" s="412"/>
      <c r="E9" s="413"/>
      <c r="F9" s="460" t="s">
        <v>17</v>
      </c>
      <c r="G9" s="461"/>
      <c r="H9" s="461"/>
      <c r="I9" s="461"/>
      <c r="J9" s="108" t="s">
        <v>18</v>
      </c>
      <c r="K9" s="642" t="str">
        <f>情報取得シート!$D$18</f>
        <v/>
      </c>
      <c r="L9" s="642"/>
      <c r="M9" s="642"/>
      <c r="N9" s="642"/>
      <c r="O9" s="642"/>
      <c r="P9" s="642"/>
      <c r="Q9" s="642"/>
      <c r="R9" s="642"/>
      <c r="S9" s="642"/>
      <c r="T9" s="642"/>
      <c r="U9" s="642"/>
      <c r="V9" s="642"/>
      <c r="W9" s="642"/>
      <c r="X9" s="642"/>
      <c r="Y9" s="642"/>
      <c r="Z9" s="642"/>
      <c r="AA9" s="642"/>
      <c r="AB9" s="642"/>
      <c r="AC9" s="642"/>
      <c r="AD9" s="642"/>
      <c r="AE9" s="109" t="s">
        <v>19</v>
      </c>
    </row>
    <row r="10" spans="1:47" ht="12.75" customHeight="1" x14ac:dyDescent="0.4">
      <c r="A10" s="453"/>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row>
    <row r="11" spans="1:47" ht="37.5" customHeight="1" x14ac:dyDescent="0.4">
      <c r="A11" s="622" t="s">
        <v>371</v>
      </c>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row>
    <row r="12" spans="1:47" ht="53.25" customHeight="1" x14ac:dyDescent="0.4">
      <c r="A12" s="630" t="s">
        <v>373</v>
      </c>
      <c r="B12" s="630"/>
      <c r="C12" s="630"/>
      <c r="D12" s="630"/>
      <c r="E12" s="630"/>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row>
    <row r="13" spans="1:47" ht="36" customHeight="1" x14ac:dyDescent="0.4">
      <c r="A13" s="623" t="s">
        <v>202</v>
      </c>
      <c r="B13" s="624"/>
      <c r="C13" s="624"/>
      <c r="D13" s="624"/>
      <c r="E13" s="624"/>
      <c r="F13" s="626" t="s">
        <v>21</v>
      </c>
      <c r="G13" s="626"/>
      <c r="H13" s="626"/>
      <c r="I13" s="626"/>
      <c r="J13" s="626"/>
      <c r="K13" s="627" t="s">
        <v>22</v>
      </c>
      <c r="L13" s="627"/>
      <c r="M13" s="627"/>
      <c r="N13" s="627"/>
      <c r="O13" s="627"/>
      <c r="P13" s="627"/>
      <c r="Q13" s="627"/>
      <c r="R13" s="627"/>
      <c r="S13" s="627"/>
      <c r="T13" s="627"/>
      <c r="U13" s="628" t="str">
        <f>情報取得シート!$D$20</f>
        <v/>
      </c>
      <c r="V13" s="628"/>
      <c r="W13" s="628"/>
      <c r="X13" s="628"/>
      <c r="Y13" s="628"/>
      <c r="Z13" s="628"/>
      <c r="AA13" s="628"/>
      <c r="AB13" s="628"/>
      <c r="AC13" s="628"/>
      <c r="AD13" s="628"/>
      <c r="AE13" s="628"/>
      <c r="AH13" s="194" t="str">
        <f>IF(情報取得シート!$D$19=1,IF(U13="","※指定成分等名を入力してください",""),"")</f>
        <v/>
      </c>
    </row>
    <row r="14" spans="1:47" ht="36" customHeight="1" x14ac:dyDescent="0.4">
      <c r="A14" s="625"/>
      <c r="B14" s="625"/>
      <c r="C14" s="625"/>
      <c r="D14" s="625"/>
      <c r="E14" s="625"/>
      <c r="F14" s="477"/>
      <c r="G14" s="477"/>
      <c r="H14" s="477"/>
      <c r="I14" s="477"/>
      <c r="J14" s="477"/>
      <c r="K14" s="463" t="s">
        <v>23</v>
      </c>
      <c r="L14" s="463"/>
      <c r="M14" s="463"/>
      <c r="N14" s="463"/>
      <c r="O14" s="463"/>
      <c r="P14" s="463"/>
      <c r="Q14" s="463"/>
      <c r="R14" s="463"/>
      <c r="S14" s="463"/>
      <c r="T14" s="463"/>
      <c r="U14" s="629" t="str">
        <f>情報取得シート!$D$21</f>
        <v/>
      </c>
      <c r="V14" s="629"/>
      <c r="W14" s="629"/>
      <c r="X14" s="629"/>
      <c r="Y14" s="629"/>
      <c r="Z14" s="629"/>
      <c r="AA14" s="629"/>
      <c r="AB14" s="629"/>
      <c r="AC14" s="629"/>
      <c r="AD14" s="629"/>
      <c r="AE14" s="629"/>
      <c r="AH14" s="194" t="str">
        <f>IF(情報取得シート!$D$19=1,IF(U14="","※指定成分等の1日摂取目安量を入力してください",""),"")</f>
        <v/>
      </c>
    </row>
    <row r="15" spans="1:47" ht="36" customHeight="1" x14ac:dyDescent="0.4">
      <c r="A15" s="625"/>
      <c r="B15" s="625"/>
      <c r="C15" s="625"/>
      <c r="D15" s="625"/>
      <c r="E15" s="625"/>
      <c r="F15" s="477"/>
      <c r="G15" s="477"/>
      <c r="H15" s="477"/>
      <c r="I15" s="477"/>
      <c r="J15" s="477"/>
      <c r="K15" s="467" t="s">
        <v>24</v>
      </c>
      <c r="L15" s="468"/>
      <c r="M15" s="468"/>
      <c r="N15" s="468"/>
      <c r="O15" s="468"/>
      <c r="P15" s="468"/>
      <c r="Q15" s="468"/>
      <c r="R15" s="468"/>
      <c r="S15" s="468"/>
      <c r="T15" s="469"/>
      <c r="U15" s="629" t="str">
        <f>情報取得シート!$D$23</f>
        <v/>
      </c>
      <c r="V15" s="629"/>
      <c r="W15" s="629"/>
      <c r="X15" s="629"/>
      <c r="Y15" s="629"/>
      <c r="Z15" s="629"/>
      <c r="AA15" s="629"/>
      <c r="AB15" s="629"/>
      <c r="AC15" s="629"/>
      <c r="AD15" s="629"/>
      <c r="AE15" s="629"/>
      <c r="AH15" s="194" t="str">
        <f>IF(情報取得シート!$D$19=1,IF(U15="","※管理成分の1日摂取目安量を入力してください",""),"")</f>
        <v/>
      </c>
    </row>
    <row r="16" spans="1:47" ht="24" customHeight="1" x14ac:dyDescent="0.4">
      <c r="A16" s="625"/>
      <c r="B16" s="625"/>
      <c r="C16" s="625"/>
      <c r="D16" s="625"/>
      <c r="E16" s="625"/>
      <c r="F16" s="454" t="s">
        <v>374</v>
      </c>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row>
    <row r="17" spans="1:46" ht="24" customHeight="1" x14ac:dyDescent="0.4">
      <c r="A17" s="625"/>
      <c r="B17" s="625"/>
      <c r="C17" s="625"/>
      <c r="D17" s="625"/>
      <c r="E17" s="625"/>
      <c r="F17" s="455" t="s">
        <v>194</v>
      </c>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row>
    <row r="18" spans="1:46" ht="22.9" customHeight="1" x14ac:dyDescent="0.4">
      <c r="A18" s="491" t="s">
        <v>26</v>
      </c>
      <c r="B18" s="491"/>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row>
    <row r="19" spans="1:46" ht="19.899999999999999" customHeight="1" x14ac:dyDescent="0.4">
      <c r="A19" s="274" t="s">
        <v>27</v>
      </c>
      <c r="B19" s="275"/>
      <c r="C19" s="275"/>
      <c r="D19" s="275"/>
      <c r="E19" s="276"/>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0"/>
      <c r="B20" s="271"/>
      <c r="C20" s="271"/>
      <c r="D20" s="271"/>
      <c r="E20" s="272"/>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0"/>
      <c r="B21" s="271"/>
      <c r="C21" s="271"/>
      <c r="D21" s="271"/>
      <c r="E21" s="272"/>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0"/>
      <c r="B22" s="271"/>
      <c r="C22" s="271"/>
      <c r="D22" s="271"/>
      <c r="E22" s="272"/>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0"/>
      <c r="B23" s="271"/>
      <c r="C23" s="271"/>
      <c r="D23" s="271"/>
      <c r="E23" s="272"/>
      <c r="F23" s="94"/>
      <c r="G23" s="493" t="s">
        <v>203</v>
      </c>
      <c r="H23" s="493"/>
      <c r="I23" s="493"/>
      <c r="J23" s="493"/>
      <c r="K23" s="493"/>
      <c r="L23" s="493"/>
      <c r="M23" s="493"/>
      <c r="N23" s="493"/>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0"/>
      <c r="B24" s="271"/>
      <c r="C24" s="271"/>
      <c r="D24" s="271"/>
      <c r="E24" s="272"/>
      <c r="F24" s="94"/>
      <c r="G24" s="124"/>
      <c r="I24" s="492" t="s">
        <v>204</v>
      </c>
      <c r="J24" s="492"/>
      <c r="K24" s="492"/>
      <c r="L24" s="492"/>
      <c r="M24" s="492"/>
      <c r="N24" s="492"/>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0"/>
      <c r="B25" s="271"/>
      <c r="C25" s="271"/>
      <c r="D25" s="271"/>
      <c r="E25" s="272"/>
      <c r="F25" s="94"/>
      <c r="G25" s="124"/>
      <c r="I25" s="609" t="str">
        <f>情報取得シート!$D$42</f>
        <v xml:space="preserve">
</v>
      </c>
      <c r="J25" s="609"/>
      <c r="K25" s="609"/>
      <c r="L25" s="609"/>
      <c r="M25" s="609"/>
      <c r="N25" s="609"/>
      <c r="O25" s="609"/>
      <c r="P25" s="609"/>
      <c r="Q25" s="609"/>
      <c r="R25" s="609"/>
      <c r="S25" s="609"/>
      <c r="T25" s="609"/>
      <c r="U25" s="609"/>
      <c r="V25" s="609"/>
      <c r="W25" s="609"/>
      <c r="X25" s="609"/>
      <c r="Y25" s="609"/>
      <c r="Z25" s="609"/>
      <c r="AA25" s="609"/>
      <c r="AB25" s="609"/>
      <c r="AC25" s="609"/>
      <c r="AD25" s="609"/>
      <c r="AE25" s="125"/>
      <c r="AH25" s="100" t="s">
        <v>46</v>
      </c>
      <c r="AI25" s="100"/>
      <c r="AJ25" s="100"/>
      <c r="AK25" s="100"/>
      <c r="AL25" s="100"/>
      <c r="AM25" s="100"/>
      <c r="AN25" s="100"/>
      <c r="AO25" s="100"/>
      <c r="AP25" s="100"/>
      <c r="AQ25" s="100"/>
      <c r="AR25" s="100"/>
      <c r="AS25" s="100"/>
      <c r="AT25" s="100"/>
    </row>
    <row r="26" spans="1:46" ht="24.6" customHeight="1" x14ac:dyDescent="0.4">
      <c r="A26" s="270"/>
      <c r="B26" s="271"/>
      <c r="C26" s="271"/>
      <c r="D26" s="271"/>
      <c r="E26" s="272"/>
      <c r="F26" s="128"/>
      <c r="G26" s="129"/>
      <c r="I26" s="609"/>
      <c r="J26" s="609"/>
      <c r="K26" s="609"/>
      <c r="L26" s="609"/>
      <c r="M26" s="609"/>
      <c r="N26" s="609"/>
      <c r="O26" s="609"/>
      <c r="P26" s="609"/>
      <c r="Q26" s="609"/>
      <c r="R26" s="609"/>
      <c r="S26" s="609"/>
      <c r="T26" s="609"/>
      <c r="U26" s="609"/>
      <c r="V26" s="609"/>
      <c r="W26" s="609"/>
      <c r="X26" s="609"/>
      <c r="Y26" s="609"/>
      <c r="Z26" s="609"/>
      <c r="AA26" s="609"/>
      <c r="AB26" s="609"/>
      <c r="AC26" s="609"/>
      <c r="AD26" s="609"/>
      <c r="AE26" s="130"/>
      <c r="AH26" s="288"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88"/>
      <c r="AJ26" s="288"/>
      <c r="AK26" s="288"/>
      <c r="AL26" s="288"/>
      <c r="AM26" s="288"/>
      <c r="AN26" s="288"/>
      <c r="AO26" s="288"/>
      <c r="AP26" s="288"/>
      <c r="AQ26" s="288"/>
      <c r="AR26" s="288"/>
      <c r="AS26" s="288"/>
      <c r="AT26" s="288"/>
    </row>
    <row r="27" spans="1:46" ht="24.6" customHeight="1" x14ac:dyDescent="0.4">
      <c r="A27" s="270"/>
      <c r="B27" s="271"/>
      <c r="C27" s="271"/>
      <c r="D27" s="271"/>
      <c r="E27" s="272"/>
      <c r="F27" s="128"/>
      <c r="G27" s="129"/>
      <c r="I27" s="609"/>
      <c r="J27" s="609"/>
      <c r="K27" s="609"/>
      <c r="L27" s="609"/>
      <c r="M27" s="609"/>
      <c r="N27" s="609"/>
      <c r="O27" s="609"/>
      <c r="P27" s="609"/>
      <c r="Q27" s="609"/>
      <c r="R27" s="609"/>
      <c r="S27" s="609"/>
      <c r="T27" s="609"/>
      <c r="U27" s="609"/>
      <c r="V27" s="609"/>
      <c r="W27" s="609"/>
      <c r="X27" s="609"/>
      <c r="Y27" s="609"/>
      <c r="Z27" s="609"/>
      <c r="AA27" s="609"/>
      <c r="AB27" s="609"/>
      <c r="AC27" s="609"/>
      <c r="AD27" s="609"/>
      <c r="AE27" s="130"/>
    </row>
    <row r="28" spans="1:46" ht="21.6" customHeight="1" x14ac:dyDescent="0.4">
      <c r="A28" s="270"/>
      <c r="B28" s="271"/>
      <c r="C28" s="271"/>
      <c r="D28" s="271"/>
      <c r="E28" s="272"/>
      <c r="F28" s="131"/>
      <c r="G28" s="493" t="s">
        <v>205</v>
      </c>
      <c r="H28" s="493"/>
      <c r="I28" s="493"/>
      <c r="J28" s="493"/>
      <c r="K28" s="493"/>
      <c r="L28" s="493"/>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92" t="s">
        <v>44</v>
      </c>
      <c r="J29" s="492"/>
      <c r="K29" s="492"/>
      <c r="L29" s="492"/>
      <c r="M29" s="492"/>
      <c r="N29" s="492"/>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617" t="str">
        <f>情報取得シート!$D$44</f>
        <v>（手足の浮腫、動悸・息切れ、体の痛み、めまい・ふらつきなどの症状がある場合はこちらに記載ください。その他気になる症状がある場合も記載ください）</v>
      </c>
      <c r="J30" s="617"/>
      <c r="K30" s="617"/>
      <c r="L30" s="617"/>
      <c r="M30" s="617"/>
      <c r="N30" s="617"/>
      <c r="O30" s="617"/>
      <c r="P30" s="617"/>
      <c r="Q30" s="617"/>
      <c r="R30" s="617"/>
      <c r="S30" s="617"/>
      <c r="T30" s="617"/>
      <c r="U30" s="617"/>
      <c r="V30" s="617"/>
      <c r="W30" s="617"/>
      <c r="X30" s="617"/>
      <c r="Y30" s="617"/>
      <c r="Z30" s="617"/>
      <c r="AA30" s="617"/>
      <c r="AB30" s="617"/>
      <c r="AC30" s="617"/>
      <c r="AD30" s="617"/>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617"/>
      <c r="J31" s="617"/>
      <c r="K31" s="617"/>
      <c r="L31" s="617"/>
      <c r="M31" s="617"/>
      <c r="N31" s="617"/>
      <c r="O31" s="617"/>
      <c r="P31" s="617"/>
      <c r="Q31" s="617"/>
      <c r="R31" s="617"/>
      <c r="S31" s="617"/>
      <c r="T31" s="617"/>
      <c r="U31" s="617"/>
      <c r="V31" s="617"/>
      <c r="W31" s="617"/>
      <c r="X31" s="617"/>
      <c r="Y31" s="617"/>
      <c r="Z31" s="617"/>
      <c r="AA31" s="617"/>
      <c r="AB31" s="617"/>
      <c r="AC31" s="617"/>
      <c r="AD31" s="617"/>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617"/>
      <c r="J32" s="617"/>
      <c r="K32" s="617"/>
      <c r="L32" s="617"/>
      <c r="M32" s="617"/>
      <c r="N32" s="617"/>
      <c r="O32" s="617"/>
      <c r="P32" s="617"/>
      <c r="Q32" s="617"/>
      <c r="R32" s="617"/>
      <c r="S32" s="617"/>
      <c r="T32" s="617"/>
      <c r="U32" s="617"/>
      <c r="V32" s="617"/>
      <c r="W32" s="617"/>
      <c r="X32" s="617"/>
      <c r="Y32" s="617"/>
      <c r="Z32" s="617"/>
      <c r="AA32" s="617"/>
      <c r="AB32" s="617"/>
      <c r="AC32" s="617"/>
      <c r="AD32" s="617"/>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4" t="s">
        <v>50</v>
      </c>
      <c r="B34" s="275"/>
      <c r="C34" s="275"/>
      <c r="D34" s="275"/>
      <c r="E34" s="276"/>
      <c r="F34" s="134"/>
      <c r="G34" s="597" t="str">
        <f>情報取得シート!$D$46</f>
        <v/>
      </c>
      <c r="H34" s="597"/>
      <c r="I34" s="597"/>
      <c r="J34" s="136" t="s">
        <v>9</v>
      </c>
      <c r="K34" s="135" t="str">
        <f>情報取得シート!$D$47</f>
        <v/>
      </c>
      <c r="L34" s="136" t="s">
        <v>10</v>
      </c>
      <c r="M34" s="135" t="str">
        <f>情報取得シート!$D$48</f>
        <v/>
      </c>
      <c r="N34" s="136" t="s">
        <v>51</v>
      </c>
      <c r="O34" s="136"/>
      <c r="P34" s="136"/>
      <c r="Q34" s="136" t="s">
        <v>52</v>
      </c>
      <c r="R34" s="136"/>
      <c r="S34" s="136"/>
      <c r="T34" s="459" t="s">
        <v>53</v>
      </c>
      <c r="U34" s="459"/>
      <c r="V34" s="597" t="str">
        <f>情報取得シート!$D$49</f>
        <v/>
      </c>
      <c r="W34" s="597"/>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7"/>
      <c r="B35" s="278"/>
      <c r="C35" s="278"/>
      <c r="D35" s="278"/>
      <c r="E35" s="279"/>
      <c r="F35" s="140"/>
      <c r="G35" s="456" t="s">
        <v>55</v>
      </c>
      <c r="H35" s="456"/>
      <c r="I35" s="456"/>
      <c r="J35" s="618" t="str">
        <f>情報取得シート!$D$50</f>
        <v/>
      </c>
      <c r="K35" s="618"/>
      <c r="L35" s="618"/>
      <c r="M35" s="618"/>
      <c r="N35" s="618"/>
      <c r="O35" s="618"/>
      <c r="P35" s="618"/>
      <c r="Q35" s="618"/>
      <c r="R35" s="618"/>
      <c r="S35" s="618"/>
      <c r="T35" s="618"/>
      <c r="U35" s="618"/>
      <c r="V35" s="618"/>
      <c r="W35" s="618"/>
      <c r="X35" s="618"/>
      <c r="Y35" s="618"/>
      <c r="Z35" s="618"/>
      <c r="AA35" s="141" t="s">
        <v>19</v>
      </c>
      <c r="AB35" s="142"/>
      <c r="AC35" s="457" t="s">
        <v>56</v>
      </c>
      <c r="AD35" s="457"/>
      <c r="AE35" s="458"/>
      <c r="AG35" s="94"/>
      <c r="AH35" s="287"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87"/>
      <c r="AJ35" s="287"/>
      <c r="AK35" s="287"/>
      <c r="AL35" s="287"/>
      <c r="AM35" s="287"/>
      <c r="AN35" s="287"/>
      <c r="AO35" s="287"/>
      <c r="AP35" s="287"/>
      <c r="AQ35" s="287"/>
      <c r="AR35" s="287"/>
      <c r="AS35" s="287"/>
      <c r="AT35" s="287"/>
      <c r="AU35" s="102" t="str">
        <f>SUBSTITUTE(SUBSTITUTE(G34," ",""),"　","")&amp;"年"&amp;K34&amp;"月"&amp;M34&amp;"日"</f>
        <v>年月日</v>
      </c>
      <c r="AV35" s="94"/>
    </row>
    <row r="36" spans="1:48" ht="4.1500000000000004" customHeight="1" x14ac:dyDescent="0.4">
      <c r="AH36" s="445"/>
      <c r="AI36" s="445"/>
      <c r="AJ36" s="445"/>
      <c r="AK36" s="445"/>
      <c r="AL36" s="445"/>
      <c r="AM36" s="445"/>
      <c r="AN36" s="445"/>
      <c r="AO36" s="445"/>
      <c r="AP36" s="445"/>
      <c r="AQ36" s="445"/>
      <c r="AR36" s="445"/>
      <c r="AS36" s="445"/>
      <c r="AT36" s="445"/>
      <c r="AU36" s="102" t="str">
        <f>SUBSTITUTE(SUBSTITUTE(G34," ",""),"　","")&amp;"/"&amp;K34&amp;"/"&amp;M34</f>
        <v>//</v>
      </c>
    </row>
    <row r="37" spans="1:48" ht="27" customHeight="1" x14ac:dyDescent="0.4">
      <c r="A37" s="474" t="s">
        <v>57</v>
      </c>
      <c r="B37" s="474"/>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row>
    <row r="38" spans="1:48" ht="34.15" customHeight="1" x14ac:dyDescent="0.4">
      <c r="A38" s="274" t="s">
        <v>58</v>
      </c>
      <c r="B38" s="275"/>
      <c r="C38" s="275"/>
      <c r="D38" s="275"/>
      <c r="E38" s="276"/>
      <c r="F38" s="619" t="str">
        <f>情報取得シート!$D$57</f>
        <v/>
      </c>
      <c r="G38" s="620"/>
      <c r="H38" s="620"/>
      <c r="I38" s="620"/>
      <c r="J38" s="620"/>
      <c r="K38" s="620"/>
      <c r="L38" s="620"/>
      <c r="M38" s="620"/>
      <c r="N38" s="620"/>
      <c r="O38" s="620"/>
      <c r="P38" s="620"/>
      <c r="Q38" s="620"/>
      <c r="R38" s="620"/>
      <c r="S38" s="620"/>
      <c r="T38" s="620"/>
      <c r="U38" s="620"/>
      <c r="V38" s="620"/>
      <c r="W38" s="620"/>
      <c r="X38" s="620"/>
      <c r="Y38" s="620"/>
      <c r="Z38" s="620"/>
      <c r="AA38" s="143"/>
      <c r="AB38" s="221" t="s">
        <v>56</v>
      </c>
      <c r="AC38" s="221"/>
      <c r="AD38" s="221"/>
      <c r="AE38" s="222"/>
      <c r="AH38" s="194" t="str">
        <f>IF(情報取得シート!$D$58=FALSE,IF(F38="","※製品名を入力してください",""),"")</f>
        <v>※製品名を入力してください</v>
      </c>
    </row>
    <row r="39" spans="1:48" ht="22.9" customHeight="1" x14ac:dyDescent="0.4">
      <c r="A39" s="274" t="s">
        <v>60</v>
      </c>
      <c r="B39" s="275"/>
      <c r="C39" s="275"/>
      <c r="D39" s="275"/>
      <c r="E39" s="276"/>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7"/>
      <c r="B40" s="278"/>
      <c r="C40" s="278"/>
      <c r="D40" s="278"/>
      <c r="E40" s="279"/>
      <c r="F40" s="481" t="s">
        <v>65</v>
      </c>
      <c r="G40" s="482"/>
      <c r="H40" s="482"/>
      <c r="I40" s="482"/>
      <c r="J40" s="482"/>
      <c r="K40" s="599" t="str">
        <f>情報取得シート!$D$67</f>
        <v/>
      </c>
      <c r="L40" s="599"/>
      <c r="M40" s="599"/>
      <c r="N40" s="599"/>
      <c r="O40" s="599"/>
      <c r="P40" s="599"/>
      <c r="Q40" s="599"/>
      <c r="R40" s="599"/>
      <c r="S40" s="599"/>
      <c r="T40" s="599"/>
      <c r="U40" s="599"/>
      <c r="V40" s="599"/>
      <c r="W40" s="599"/>
      <c r="X40" s="599"/>
      <c r="Y40" s="599"/>
      <c r="Z40" s="599"/>
      <c r="AA40" s="599"/>
      <c r="AB40" s="599"/>
      <c r="AC40" s="599"/>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510" t="s">
        <v>67</v>
      </c>
      <c r="B41" s="511"/>
      <c r="C41" s="511"/>
      <c r="D41" s="511"/>
      <c r="E41" s="512"/>
      <c r="F41" s="148"/>
      <c r="G41" s="597" t="str">
        <f>情報取得シート!$D$69</f>
        <v/>
      </c>
      <c r="H41" s="597"/>
      <c r="I41" s="597"/>
      <c r="J41" s="136" t="s">
        <v>9</v>
      </c>
      <c r="K41" s="135" t="str">
        <f>情報取得シート!$D$70</f>
        <v/>
      </c>
      <c r="L41" s="136" t="s">
        <v>10</v>
      </c>
      <c r="M41" s="135" t="str">
        <f>情報取得シート!$D$71</f>
        <v/>
      </c>
      <c r="N41" s="136" t="s">
        <v>11</v>
      </c>
      <c r="O41" s="149"/>
      <c r="P41" s="150"/>
      <c r="Q41" s="383" t="s">
        <v>68</v>
      </c>
      <c r="R41" s="384"/>
      <c r="S41" s="384"/>
      <c r="T41" s="384"/>
      <c r="U41" s="385"/>
      <c r="V41" s="148"/>
      <c r="W41" s="597" t="str">
        <f>情報取得シート!$D$76</f>
        <v/>
      </c>
      <c r="X41" s="597"/>
      <c r="Y41" s="597"/>
      <c r="Z41" s="136" t="s">
        <v>9</v>
      </c>
      <c r="AA41" s="135" t="str">
        <f>情報取得シート!$D$77</f>
        <v/>
      </c>
      <c r="AB41" s="136" t="s">
        <v>10</v>
      </c>
      <c r="AC41" s="135" t="str">
        <f>情報取得シート!$D$78</f>
        <v/>
      </c>
      <c r="AD41" s="136" t="s">
        <v>11</v>
      </c>
      <c r="AE41" s="150"/>
      <c r="AH41" s="287"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87"/>
      <c r="AJ41" s="287"/>
      <c r="AK41" s="287"/>
      <c r="AL41" s="287"/>
      <c r="AM41" s="287"/>
      <c r="AN41" s="287"/>
      <c r="AO41" s="287"/>
      <c r="AP41" s="287"/>
      <c r="AQ41" s="287"/>
      <c r="AR41" s="287"/>
      <c r="AS41" s="287"/>
      <c r="AT41" s="287"/>
      <c r="AU41" s="102" t="str">
        <f>SUBSTITUTE(SUBSTITUTE(G41," ",""),"　","")&amp;"年"&amp;K41&amp;"月"&amp;M41&amp;"日"</f>
        <v>年月日</v>
      </c>
      <c r="AV41" s="94"/>
    </row>
    <row r="42" spans="1:48" ht="13.9" customHeight="1" x14ac:dyDescent="0.4">
      <c r="A42" s="513"/>
      <c r="B42" s="514"/>
      <c r="C42" s="514"/>
      <c r="D42" s="514"/>
      <c r="E42" s="515"/>
      <c r="F42" s="387" t="s">
        <v>69</v>
      </c>
      <c r="G42" s="388"/>
      <c r="H42" s="388"/>
      <c r="I42" s="598" t="str">
        <f>情報取得シート!$D$72</f>
        <v/>
      </c>
      <c r="J42" s="598"/>
      <c r="K42" s="598"/>
      <c r="L42" s="598"/>
      <c r="M42" s="598"/>
      <c r="N42" s="598"/>
      <c r="O42" s="598"/>
      <c r="P42" s="302" t="s">
        <v>19</v>
      </c>
      <c r="Q42" s="519"/>
      <c r="R42" s="520"/>
      <c r="S42" s="520"/>
      <c r="T42" s="520"/>
      <c r="U42" s="521"/>
      <c r="V42" s="387" t="s">
        <v>69</v>
      </c>
      <c r="W42" s="388"/>
      <c r="X42" s="388"/>
      <c r="Y42" s="598" t="str">
        <f>情報取得シート!$D$79</f>
        <v/>
      </c>
      <c r="Z42" s="598"/>
      <c r="AA42" s="598"/>
      <c r="AB42" s="598"/>
      <c r="AC42" s="598"/>
      <c r="AD42" s="598"/>
      <c r="AE42" s="302"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13"/>
      <c r="B43" s="514"/>
      <c r="C43" s="514"/>
      <c r="D43" s="514"/>
      <c r="E43" s="515"/>
      <c r="F43" s="387"/>
      <c r="G43" s="388"/>
      <c r="H43" s="388"/>
      <c r="I43" s="598"/>
      <c r="J43" s="598"/>
      <c r="K43" s="598"/>
      <c r="L43" s="598"/>
      <c r="M43" s="598"/>
      <c r="N43" s="598"/>
      <c r="O43" s="598"/>
      <c r="P43" s="302"/>
      <c r="Q43" s="519"/>
      <c r="R43" s="520"/>
      <c r="S43" s="520"/>
      <c r="T43" s="520"/>
      <c r="U43" s="521"/>
      <c r="V43" s="387"/>
      <c r="W43" s="388"/>
      <c r="X43" s="388"/>
      <c r="Y43" s="598"/>
      <c r="Z43" s="598"/>
      <c r="AA43" s="598"/>
      <c r="AB43" s="598"/>
      <c r="AC43" s="598"/>
      <c r="AD43" s="598"/>
      <c r="AE43" s="302"/>
      <c r="AH43" s="100" t="s">
        <v>70</v>
      </c>
      <c r="AI43" s="100"/>
      <c r="AJ43" s="100"/>
      <c r="AK43" s="100"/>
      <c r="AL43" s="100"/>
      <c r="AM43" s="100"/>
      <c r="AN43" s="100"/>
      <c r="AO43" s="100"/>
      <c r="AP43" s="100"/>
      <c r="AQ43" s="100"/>
      <c r="AR43" s="100"/>
      <c r="AS43" s="100"/>
      <c r="AT43" s="100"/>
      <c r="AV43" s="94"/>
    </row>
    <row r="44" spans="1:48" ht="19.149999999999999" customHeight="1" x14ac:dyDescent="0.4">
      <c r="A44" s="516"/>
      <c r="B44" s="517"/>
      <c r="C44" s="517"/>
      <c r="D44" s="517"/>
      <c r="E44" s="518"/>
      <c r="H44" s="114" t="s">
        <v>71</v>
      </c>
      <c r="N44" s="152"/>
      <c r="O44" s="152"/>
      <c r="P44" s="147"/>
      <c r="Q44" s="522"/>
      <c r="R44" s="523"/>
      <c r="S44" s="523"/>
      <c r="T44" s="523"/>
      <c r="U44" s="524"/>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4" t="s">
        <v>72</v>
      </c>
      <c r="B45" s="275"/>
      <c r="C45" s="275"/>
      <c r="D45" s="275"/>
      <c r="E45" s="276"/>
      <c r="F45" s="613" t="str">
        <f>情報取得シート!$D$82</f>
        <v/>
      </c>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5"/>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7"/>
      <c r="B46" s="278"/>
      <c r="C46" s="278"/>
      <c r="D46" s="278"/>
      <c r="E46" s="279"/>
      <c r="H46" s="114" t="s">
        <v>71</v>
      </c>
      <c r="J46" s="152" t="s">
        <v>73</v>
      </c>
      <c r="K46" s="152"/>
      <c r="L46" s="152"/>
      <c r="M46" s="616" t="str">
        <f>情報取得シート!$D$84</f>
        <v/>
      </c>
      <c r="N46" s="616"/>
      <c r="O46" s="616"/>
      <c r="P46" s="616"/>
      <c r="Q46" s="616"/>
      <c r="R46" s="616"/>
      <c r="S46" s="616"/>
      <c r="T46" s="616"/>
      <c r="U46" s="616"/>
      <c r="V46" s="616"/>
      <c r="W46" s="616"/>
      <c r="X46" s="616"/>
      <c r="Y46" s="616"/>
      <c r="Z46" s="616"/>
      <c r="AA46" s="616"/>
      <c r="AB46" s="616"/>
      <c r="AC46" s="616"/>
      <c r="AD46" s="616"/>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40" t="s">
        <v>74</v>
      </c>
      <c r="B47" s="241"/>
      <c r="C47" s="241"/>
      <c r="D47" s="241"/>
      <c r="E47" s="242"/>
      <c r="F47" s="606" t="str">
        <f>情報取得シート!$D$85</f>
        <v/>
      </c>
      <c r="G47" s="607"/>
      <c r="H47" s="607"/>
      <c r="I47" s="607"/>
      <c r="J47" s="607"/>
      <c r="K47" s="607"/>
      <c r="L47" s="607"/>
      <c r="M47" s="607"/>
      <c r="N47" s="607"/>
      <c r="O47" s="607"/>
      <c r="P47" s="607"/>
      <c r="Q47" s="607"/>
      <c r="R47" s="607"/>
      <c r="S47" s="607"/>
      <c r="T47" s="607"/>
      <c r="U47" s="607"/>
      <c r="V47" s="607"/>
      <c r="W47" s="607"/>
      <c r="X47" s="607"/>
      <c r="Y47" s="607"/>
      <c r="Z47" s="607"/>
      <c r="AA47" s="607"/>
      <c r="AB47" s="400" t="s">
        <v>56</v>
      </c>
      <c r="AC47" s="400"/>
      <c r="AD47" s="400"/>
      <c r="AE47" s="401"/>
    </row>
    <row r="48" spans="1:48" ht="45" customHeight="1" x14ac:dyDescent="0.25">
      <c r="A48" s="243"/>
      <c r="B48" s="244"/>
      <c r="C48" s="244"/>
      <c r="D48" s="244"/>
      <c r="E48" s="245"/>
      <c r="F48" s="608"/>
      <c r="G48" s="609"/>
      <c r="H48" s="609"/>
      <c r="I48" s="609"/>
      <c r="J48" s="609"/>
      <c r="K48" s="609"/>
      <c r="L48" s="609"/>
      <c r="M48" s="609"/>
      <c r="N48" s="609"/>
      <c r="O48" s="609"/>
      <c r="P48" s="609"/>
      <c r="Q48" s="609"/>
      <c r="R48" s="609"/>
      <c r="S48" s="609"/>
      <c r="T48" s="609"/>
      <c r="U48" s="609"/>
      <c r="V48" s="609"/>
      <c r="W48" s="609"/>
      <c r="X48" s="609"/>
      <c r="Y48" s="609"/>
      <c r="Z48" s="609"/>
      <c r="AA48" s="609"/>
      <c r="AB48" s="283"/>
      <c r="AC48" s="283"/>
      <c r="AD48" s="283"/>
      <c r="AE48" s="402"/>
      <c r="AH48" s="195" t="str">
        <f>IF(情報取得シート!$D$86=FALSE,IF(F47="","※原材料名・
含有量・配合量を入力してください",""),"")</f>
        <v>※原材料名・
含有量・配合量を入力してください</v>
      </c>
    </row>
    <row r="49" spans="1:34" ht="45" customHeight="1" x14ac:dyDescent="0.4">
      <c r="A49" s="243"/>
      <c r="B49" s="244"/>
      <c r="C49" s="244"/>
      <c r="D49" s="244"/>
      <c r="E49" s="245"/>
      <c r="F49" s="608"/>
      <c r="G49" s="609"/>
      <c r="H49" s="609"/>
      <c r="I49" s="609"/>
      <c r="J49" s="609"/>
      <c r="K49" s="609"/>
      <c r="L49" s="609"/>
      <c r="M49" s="609"/>
      <c r="N49" s="609"/>
      <c r="O49" s="609"/>
      <c r="P49" s="609"/>
      <c r="Q49" s="609"/>
      <c r="R49" s="609"/>
      <c r="S49" s="609"/>
      <c r="T49" s="609"/>
      <c r="U49" s="609"/>
      <c r="V49" s="609"/>
      <c r="W49" s="609"/>
      <c r="X49" s="609"/>
      <c r="Y49" s="609"/>
      <c r="Z49" s="609"/>
      <c r="AA49" s="609"/>
      <c r="AB49" s="283"/>
      <c r="AC49" s="283"/>
      <c r="AD49" s="283"/>
      <c r="AE49" s="402"/>
    </row>
    <row r="50" spans="1:34" ht="45" customHeight="1" x14ac:dyDescent="0.4">
      <c r="A50" s="243"/>
      <c r="B50" s="244"/>
      <c r="C50" s="244"/>
      <c r="D50" s="244"/>
      <c r="E50" s="245"/>
      <c r="F50" s="608"/>
      <c r="G50" s="609"/>
      <c r="H50" s="609"/>
      <c r="I50" s="609"/>
      <c r="J50" s="609"/>
      <c r="K50" s="609"/>
      <c r="L50" s="609"/>
      <c r="M50" s="609"/>
      <c r="N50" s="609"/>
      <c r="O50" s="609"/>
      <c r="P50" s="609"/>
      <c r="Q50" s="609"/>
      <c r="R50" s="609"/>
      <c r="S50" s="609"/>
      <c r="T50" s="609"/>
      <c r="U50" s="609"/>
      <c r="V50" s="609"/>
      <c r="W50" s="609"/>
      <c r="X50" s="609"/>
      <c r="Y50" s="609"/>
      <c r="Z50" s="609"/>
      <c r="AA50" s="609"/>
      <c r="AB50" s="283"/>
      <c r="AC50" s="283"/>
      <c r="AD50" s="283"/>
      <c r="AE50" s="402"/>
    </row>
    <row r="51" spans="1:34" ht="15" customHeight="1" x14ac:dyDescent="0.4">
      <c r="A51" s="392" t="s">
        <v>75</v>
      </c>
      <c r="B51" s="393"/>
      <c r="C51" s="393"/>
      <c r="D51" s="393"/>
      <c r="E51" s="393"/>
      <c r="F51" s="606" t="str">
        <f>情報取得シート!$D$87</f>
        <v/>
      </c>
      <c r="G51" s="607"/>
      <c r="H51" s="607"/>
      <c r="I51" s="607"/>
      <c r="J51" s="607"/>
      <c r="K51" s="607"/>
      <c r="L51" s="607"/>
      <c r="M51" s="607"/>
      <c r="N51" s="607"/>
      <c r="O51" s="607"/>
      <c r="P51" s="607"/>
      <c r="Q51" s="607"/>
      <c r="R51" s="607"/>
      <c r="S51" s="607"/>
      <c r="T51" s="607"/>
      <c r="U51" s="607"/>
      <c r="V51" s="607"/>
      <c r="W51" s="607"/>
      <c r="X51" s="607"/>
      <c r="Y51" s="607"/>
      <c r="Z51" s="607"/>
      <c r="AA51" s="607"/>
      <c r="AB51" s="400" t="s">
        <v>56</v>
      </c>
      <c r="AC51" s="400"/>
      <c r="AD51" s="400"/>
      <c r="AE51" s="401"/>
    </row>
    <row r="52" spans="1:34" ht="15" customHeight="1" x14ac:dyDescent="0.4">
      <c r="A52" s="395"/>
      <c r="B52" s="396"/>
      <c r="C52" s="396"/>
      <c r="D52" s="396"/>
      <c r="E52" s="396"/>
      <c r="F52" s="608"/>
      <c r="G52" s="609"/>
      <c r="H52" s="609"/>
      <c r="I52" s="609"/>
      <c r="J52" s="609"/>
      <c r="K52" s="609"/>
      <c r="L52" s="609"/>
      <c r="M52" s="609"/>
      <c r="N52" s="609"/>
      <c r="O52" s="609"/>
      <c r="P52" s="609"/>
      <c r="Q52" s="609"/>
      <c r="R52" s="609"/>
      <c r="S52" s="609"/>
      <c r="T52" s="609"/>
      <c r="U52" s="609"/>
      <c r="V52" s="609"/>
      <c r="W52" s="609"/>
      <c r="X52" s="609"/>
      <c r="Y52" s="609"/>
      <c r="Z52" s="609"/>
      <c r="AA52" s="609"/>
      <c r="AB52" s="283"/>
      <c r="AC52" s="283"/>
      <c r="AD52" s="283"/>
      <c r="AE52" s="402"/>
    </row>
    <row r="53" spans="1:34" ht="15" customHeight="1" x14ac:dyDescent="0.4">
      <c r="A53" s="395"/>
      <c r="B53" s="396"/>
      <c r="C53" s="396"/>
      <c r="D53" s="396"/>
      <c r="E53" s="396"/>
      <c r="F53" s="608"/>
      <c r="G53" s="609"/>
      <c r="H53" s="609"/>
      <c r="I53" s="609"/>
      <c r="J53" s="609"/>
      <c r="K53" s="609"/>
      <c r="L53" s="609"/>
      <c r="M53" s="609"/>
      <c r="N53" s="609"/>
      <c r="O53" s="609"/>
      <c r="P53" s="609"/>
      <c r="Q53" s="609"/>
      <c r="R53" s="609"/>
      <c r="S53" s="609"/>
      <c r="T53" s="609"/>
      <c r="U53" s="609"/>
      <c r="V53" s="609"/>
      <c r="W53" s="609"/>
      <c r="X53" s="609"/>
      <c r="Y53" s="609"/>
      <c r="Z53" s="609"/>
      <c r="AA53" s="609"/>
      <c r="AB53" s="283"/>
      <c r="AC53" s="283"/>
      <c r="AD53" s="283"/>
      <c r="AE53" s="402"/>
    </row>
    <row r="54" spans="1:34" ht="5.0999999999999996" customHeight="1" x14ac:dyDescent="0.4">
      <c r="A54" s="395"/>
      <c r="B54" s="396"/>
      <c r="C54" s="396"/>
      <c r="D54" s="396"/>
      <c r="E54" s="396"/>
      <c r="F54" s="608"/>
      <c r="G54" s="609"/>
      <c r="H54" s="609"/>
      <c r="I54" s="609"/>
      <c r="J54" s="609"/>
      <c r="K54" s="609"/>
      <c r="L54" s="609"/>
      <c r="M54" s="609"/>
      <c r="N54" s="609"/>
      <c r="O54" s="609"/>
      <c r="P54" s="609"/>
      <c r="Q54" s="609"/>
      <c r="R54" s="609"/>
      <c r="S54" s="609"/>
      <c r="T54" s="609"/>
      <c r="U54" s="609"/>
      <c r="V54" s="609"/>
      <c r="W54" s="609"/>
      <c r="X54" s="609"/>
      <c r="Y54" s="609"/>
      <c r="Z54" s="609"/>
      <c r="AA54" s="609"/>
      <c r="AB54" s="283"/>
      <c r="AC54" s="283"/>
      <c r="AD54" s="283"/>
      <c r="AE54" s="402"/>
    </row>
    <row r="55" spans="1:34" ht="5.0999999999999996" customHeight="1" x14ac:dyDescent="0.4">
      <c r="A55" s="499"/>
      <c r="B55" s="500"/>
      <c r="C55" s="500"/>
      <c r="D55" s="500"/>
      <c r="E55" s="500"/>
      <c r="F55" s="610"/>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5"/>
    </row>
    <row r="56" spans="1:34" ht="5.0999999999999996" customHeight="1" x14ac:dyDescent="0.4">
      <c r="A56" s="499"/>
      <c r="B56" s="500"/>
      <c r="C56" s="500"/>
      <c r="D56" s="500"/>
      <c r="E56" s="500"/>
      <c r="F56" s="611"/>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4"/>
      <c r="AH56" s="194"/>
    </row>
    <row r="57" spans="1:34" ht="5.0999999999999996" customHeight="1" x14ac:dyDescent="0.4">
      <c r="A57" s="502"/>
      <c r="B57" s="503"/>
      <c r="C57" s="503"/>
      <c r="D57" s="503"/>
      <c r="E57" s="503"/>
      <c r="F57" s="612"/>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7"/>
    </row>
    <row r="58" spans="1:34" ht="76.5" customHeight="1" x14ac:dyDescent="0.4">
      <c r="A58" s="486" t="s">
        <v>76</v>
      </c>
      <c r="B58" s="487"/>
      <c r="C58" s="487"/>
      <c r="D58" s="487"/>
      <c r="E58" s="488"/>
      <c r="F58" s="604" t="str">
        <f>情報取得シート!$D$97</f>
        <v xml:space="preserve">（機能性表示食品及び特定保健用食品の場合は届出番号又は許可番号を記載ください）
</v>
      </c>
      <c r="G58" s="605"/>
      <c r="H58" s="605"/>
      <c r="I58" s="605"/>
      <c r="J58" s="605"/>
      <c r="K58" s="605"/>
      <c r="L58" s="605"/>
      <c r="M58" s="605"/>
      <c r="N58" s="605"/>
      <c r="O58" s="605"/>
      <c r="P58" s="605"/>
      <c r="Q58" s="605"/>
      <c r="R58" s="605"/>
      <c r="S58" s="605"/>
      <c r="T58" s="605"/>
      <c r="U58" s="605"/>
      <c r="V58" s="605"/>
      <c r="W58" s="605"/>
      <c r="X58" s="605"/>
      <c r="Y58" s="605"/>
      <c r="Z58" s="605"/>
      <c r="AA58" s="605"/>
      <c r="AB58" s="482" t="s">
        <v>56</v>
      </c>
      <c r="AC58" s="482"/>
      <c r="AD58" s="482"/>
      <c r="AE58" s="509"/>
    </row>
    <row r="59" spans="1:34" ht="13.5" customHeight="1" x14ac:dyDescent="0.4">
      <c r="A59" s="232" t="s">
        <v>78</v>
      </c>
      <c r="B59" s="233"/>
      <c r="C59" s="233"/>
      <c r="D59" s="233"/>
      <c r="E59" s="234"/>
      <c r="F59" s="217" t="s">
        <v>79</v>
      </c>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9"/>
    </row>
    <row r="60" spans="1:34" ht="30" customHeight="1" x14ac:dyDescent="0.4">
      <c r="A60" s="235"/>
      <c r="B60" s="236"/>
      <c r="C60" s="236"/>
      <c r="D60" s="236"/>
      <c r="E60" s="237"/>
      <c r="F60" s="220" t="s">
        <v>80</v>
      </c>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2"/>
    </row>
    <row r="61" spans="1:34" ht="25.15" customHeight="1" x14ac:dyDescent="0.4">
      <c r="A61" s="238" t="s">
        <v>81</v>
      </c>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9" t="s">
        <v>82</v>
      </c>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row>
    <row r="64" spans="1:34" ht="30" customHeight="1" x14ac:dyDescent="0.4">
      <c r="A64" s="284" t="s">
        <v>211</v>
      </c>
      <c r="B64" s="285"/>
      <c r="C64" s="285"/>
      <c r="D64" s="285"/>
      <c r="E64" s="285"/>
      <c r="F64" s="285"/>
      <c r="G64" s="285"/>
      <c r="H64" s="285"/>
      <c r="I64" s="285"/>
      <c r="J64" s="285"/>
      <c r="K64" s="285"/>
      <c r="L64" s="285"/>
      <c r="M64" s="285"/>
      <c r="N64" s="285"/>
      <c r="O64" s="285"/>
      <c r="P64" s="285"/>
      <c r="Q64" s="285"/>
      <c r="R64" s="286"/>
      <c r="S64" s="220" t="s">
        <v>84</v>
      </c>
      <c r="T64" s="221"/>
      <c r="U64" s="221"/>
      <c r="V64" s="221"/>
      <c r="W64" s="221"/>
      <c r="X64" s="221"/>
      <c r="Y64" s="221"/>
      <c r="Z64" s="221"/>
      <c r="AA64" s="221"/>
      <c r="AB64" s="221"/>
      <c r="AC64" s="221"/>
      <c r="AD64" s="221"/>
      <c r="AE64" s="222"/>
      <c r="AH64" s="194" t="str">
        <f>IF(情報取得シート!$D$105=0,"※選択してください","")</f>
        <v>※選択してください</v>
      </c>
    </row>
    <row r="65" spans="1:48" ht="15" customHeight="1" x14ac:dyDescent="0.4">
      <c r="A65" s="377" t="s">
        <v>85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9"/>
    </row>
    <row r="66" spans="1:48" ht="30" customHeight="1" x14ac:dyDescent="0.4">
      <c r="A66" s="223" t="s">
        <v>86</v>
      </c>
      <c r="B66" s="224"/>
      <c r="C66" s="224"/>
      <c r="D66" s="224"/>
      <c r="E66" s="225"/>
      <c r="F66" s="649"/>
      <c r="G66" s="650"/>
      <c r="H66" s="650"/>
      <c r="I66" s="650"/>
      <c r="J66" s="650"/>
      <c r="K66" s="650"/>
      <c r="L66" s="650"/>
      <c r="M66" s="650"/>
      <c r="N66" s="650"/>
      <c r="O66" s="650"/>
      <c r="P66" s="651"/>
      <c r="Q66" s="383" t="s">
        <v>87</v>
      </c>
      <c r="R66" s="384"/>
      <c r="S66" s="384"/>
      <c r="T66" s="385"/>
      <c r="U66" s="649"/>
      <c r="V66" s="652"/>
      <c r="W66" s="652"/>
      <c r="X66" s="652"/>
      <c r="Y66" s="652"/>
      <c r="Z66" s="652"/>
      <c r="AA66" s="652"/>
      <c r="AB66" s="652"/>
      <c r="AC66" s="652"/>
      <c r="AD66" s="652"/>
      <c r="AE66" s="653"/>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23" t="s">
        <v>88</v>
      </c>
      <c r="B68" s="224"/>
      <c r="C68" s="224"/>
      <c r="D68" s="224"/>
      <c r="E68" s="225"/>
      <c r="F68" s="256" t="s">
        <v>89</v>
      </c>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8"/>
    </row>
    <row r="69" spans="1:48" ht="16.899999999999999" customHeight="1" x14ac:dyDescent="0.4">
      <c r="A69" s="223" t="s">
        <v>90</v>
      </c>
      <c r="B69" s="224"/>
      <c r="C69" s="224"/>
      <c r="D69" s="224"/>
      <c r="E69" s="225"/>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226"/>
      <c r="B70" s="227"/>
      <c r="C70" s="227"/>
      <c r="D70" s="227"/>
      <c r="E70" s="228"/>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255" t="s">
        <v>102</v>
      </c>
      <c r="B71" s="224"/>
      <c r="C71" s="224"/>
      <c r="D71" s="224"/>
      <c r="E71" s="225"/>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26"/>
      <c r="B72" s="227"/>
      <c r="C72" s="227"/>
      <c r="D72" s="227"/>
      <c r="E72" s="228"/>
      <c r="F72" s="162"/>
      <c r="G72" s="163"/>
      <c r="H72" s="153" t="s">
        <v>107</v>
      </c>
      <c r="I72" s="163"/>
      <c r="J72" s="163"/>
      <c r="K72" s="599" t="str">
        <f>情報取得シート!$D$118</f>
        <v/>
      </c>
      <c r="L72" s="599"/>
      <c r="M72" s="599"/>
      <c r="N72" s="599"/>
      <c r="O72" s="599"/>
      <c r="P72" s="599"/>
      <c r="Q72" s="599"/>
      <c r="R72" s="599"/>
      <c r="S72" s="599"/>
      <c r="T72" s="599"/>
      <c r="U72" s="599"/>
      <c r="V72" s="153" t="s">
        <v>108</v>
      </c>
      <c r="W72" s="163"/>
      <c r="X72" s="163"/>
      <c r="Y72" s="163"/>
      <c r="Z72" s="153" t="s">
        <v>109</v>
      </c>
      <c r="AA72" s="163"/>
      <c r="AB72" s="163"/>
      <c r="AC72" s="163"/>
      <c r="AD72" s="163"/>
      <c r="AE72" s="164"/>
    </row>
    <row r="73" spans="1:48" ht="18" customHeight="1" x14ac:dyDescent="0.15">
      <c r="A73" s="274" t="s">
        <v>110</v>
      </c>
      <c r="B73" s="275"/>
      <c r="C73" s="275"/>
      <c r="D73" s="275"/>
      <c r="E73" s="276"/>
      <c r="F73" s="148"/>
      <c r="G73" s="597" t="str">
        <f>情報取得シート!$D$121</f>
        <v/>
      </c>
      <c r="H73" s="597"/>
      <c r="I73" s="597"/>
      <c r="J73" s="136" t="s">
        <v>9</v>
      </c>
      <c r="K73" s="135" t="str">
        <f>情報取得シート!$D$122</f>
        <v/>
      </c>
      <c r="L73" s="136" t="s">
        <v>10</v>
      </c>
      <c r="M73" s="135" t="str">
        <f>情報取得シート!$D$123</f>
        <v/>
      </c>
      <c r="N73" s="136" t="s">
        <v>11</v>
      </c>
      <c r="O73" s="149"/>
      <c r="P73" s="150"/>
      <c r="Q73" s="261" t="s">
        <v>111</v>
      </c>
      <c r="R73" s="262"/>
      <c r="S73" s="262"/>
      <c r="T73" s="263"/>
      <c r="U73" s="149"/>
      <c r="V73" s="597" t="str">
        <f>情報取得シート!$D$128</f>
        <v/>
      </c>
      <c r="W73" s="597"/>
      <c r="X73" s="597"/>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0"/>
      <c r="B74" s="271"/>
      <c r="C74" s="271"/>
      <c r="D74" s="271"/>
      <c r="E74" s="272"/>
      <c r="F74" s="282"/>
      <c r="G74" s="283"/>
      <c r="H74" s="280" t="s">
        <v>71</v>
      </c>
      <c r="I74" s="280"/>
      <c r="J74" s="280"/>
      <c r="K74" s="280"/>
      <c r="L74" s="280"/>
      <c r="M74" s="280"/>
      <c r="N74" s="280"/>
      <c r="O74" s="280"/>
      <c r="P74" s="281"/>
      <c r="Q74" s="264"/>
      <c r="R74" s="265"/>
      <c r="S74" s="265"/>
      <c r="T74" s="266"/>
      <c r="U74" s="282"/>
      <c r="V74" s="283"/>
      <c r="W74" s="280" t="s">
        <v>71</v>
      </c>
      <c r="X74" s="280"/>
      <c r="Y74" s="280"/>
      <c r="Z74" s="280"/>
      <c r="AA74" s="280"/>
      <c r="AB74" s="280"/>
      <c r="AC74" s="280"/>
      <c r="AD74" s="280"/>
      <c r="AE74" s="281"/>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0"/>
      <c r="B75" s="271"/>
      <c r="C75" s="271"/>
      <c r="D75" s="271"/>
      <c r="E75" s="272"/>
      <c r="F75" s="387" t="s">
        <v>69</v>
      </c>
      <c r="G75" s="388"/>
      <c r="H75" s="388"/>
      <c r="I75" s="598" t="str">
        <f>情報取得シート!$D$124</f>
        <v/>
      </c>
      <c r="J75" s="598"/>
      <c r="K75" s="598"/>
      <c r="L75" s="598"/>
      <c r="M75" s="598"/>
      <c r="N75" s="598"/>
      <c r="O75" s="598"/>
      <c r="P75" s="302" t="s">
        <v>19</v>
      </c>
      <c r="Q75" s="264"/>
      <c r="R75" s="265"/>
      <c r="S75" s="265"/>
      <c r="T75" s="266"/>
      <c r="U75" s="387" t="s">
        <v>69</v>
      </c>
      <c r="V75" s="388"/>
      <c r="W75" s="388"/>
      <c r="X75" s="598" t="str">
        <f>情報取得シート!$D$131</f>
        <v/>
      </c>
      <c r="Y75" s="598"/>
      <c r="Z75" s="598"/>
      <c r="AA75" s="598"/>
      <c r="AB75" s="598"/>
      <c r="AC75" s="598"/>
      <c r="AD75" s="598"/>
      <c r="AE75" s="302"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7"/>
      <c r="B76" s="278"/>
      <c r="C76" s="278"/>
      <c r="D76" s="278"/>
      <c r="E76" s="279"/>
      <c r="F76" s="389"/>
      <c r="G76" s="390"/>
      <c r="H76" s="390"/>
      <c r="I76" s="599"/>
      <c r="J76" s="599"/>
      <c r="K76" s="599"/>
      <c r="L76" s="599"/>
      <c r="M76" s="599"/>
      <c r="N76" s="599"/>
      <c r="O76" s="599"/>
      <c r="P76" s="303"/>
      <c r="Q76" s="267"/>
      <c r="R76" s="268"/>
      <c r="S76" s="268"/>
      <c r="T76" s="269"/>
      <c r="U76" s="389"/>
      <c r="V76" s="390"/>
      <c r="W76" s="390"/>
      <c r="X76" s="599"/>
      <c r="Y76" s="599"/>
      <c r="Z76" s="599"/>
      <c r="AA76" s="599"/>
      <c r="AB76" s="599"/>
      <c r="AC76" s="599"/>
      <c r="AD76" s="599"/>
      <c r="AE76" s="303"/>
      <c r="AH76" s="544"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44"/>
      <c r="AJ76" s="544"/>
      <c r="AK76" s="544"/>
      <c r="AL76" s="544"/>
      <c r="AM76" s="544"/>
      <c r="AN76" s="544"/>
      <c r="AO76" s="544"/>
      <c r="AP76" s="544"/>
      <c r="AQ76" s="544"/>
      <c r="AR76" s="544"/>
      <c r="AS76" s="544"/>
      <c r="AT76" s="544"/>
      <c r="AU76" s="102" t="str">
        <f>SUBSTITUTE(SUBSTITUTE(V73," ",""),"　","")&amp;"年"&amp;Z73&amp;"月"&amp;AB73&amp;"日"</f>
        <v>年月日</v>
      </c>
      <c r="AV76" s="165"/>
    </row>
    <row r="77" spans="1:48" ht="18" customHeight="1" x14ac:dyDescent="0.4">
      <c r="A77" s="270" t="s">
        <v>114</v>
      </c>
      <c r="B77" s="271"/>
      <c r="C77" s="271"/>
      <c r="D77" s="271"/>
      <c r="E77" s="272"/>
      <c r="F77" s="260" t="s">
        <v>115</v>
      </c>
      <c r="G77" s="260"/>
      <c r="H77" s="260"/>
      <c r="I77" s="260"/>
      <c r="J77" s="260"/>
      <c r="K77" s="260"/>
      <c r="L77" s="260"/>
      <c r="M77" s="260"/>
      <c r="R77" s="167"/>
      <c r="S77" s="167"/>
      <c r="T77" s="167"/>
      <c r="U77" s="151"/>
      <c r="V77" s="151"/>
      <c r="W77" s="151"/>
      <c r="X77" s="151"/>
      <c r="Y77" s="151"/>
      <c r="Z77" s="151"/>
      <c r="AA77" s="151"/>
      <c r="AB77" s="151"/>
      <c r="AC77" s="151"/>
      <c r="AD77" s="168"/>
      <c r="AE77" s="169"/>
      <c r="AH77" s="545"/>
      <c r="AI77" s="545"/>
      <c r="AJ77" s="545"/>
      <c r="AK77" s="545"/>
      <c r="AL77" s="545"/>
      <c r="AM77" s="545"/>
      <c r="AN77" s="545"/>
      <c r="AO77" s="545"/>
      <c r="AP77" s="545"/>
      <c r="AQ77" s="545"/>
      <c r="AR77" s="545"/>
      <c r="AS77" s="545"/>
      <c r="AT77" s="545"/>
      <c r="AU77" s="102" t="str">
        <f>SUBSTITUTE(SUBSTITUTE(V73," ",""),"　","")&amp;"/"&amp;Z73&amp;"/"&amp;AB73</f>
        <v>//</v>
      </c>
    </row>
    <row r="78" spans="1:48" ht="18" customHeight="1" x14ac:dyDescent="0.4">
      <c r="A78" s="270"/>
      <c r="B78" s="271"/>
      <c r="C78" s="271"/>
      <c r="D78" s="271"/>
      <c r="E78" s="272"/>
      <c r="F78" s="304" t="s">
        <v>116</v>
      </c>
      <c r="G78" s="304"/>
      <c r="H78" s="304"/>
      <c r="I78" s="304"/>
      <c r="J78" s="304"/>
      <c r="K78" s="304"/>
      <c r="L78" s="304"/>
      <c r="M78" s="304"/>
      <c r="N78" s="596" t="str">
        <f>情報取得シート!$D$136</f>
        <v/>
      </c>
      <c r="O78" s="596"/>
      <c r="P78" s="596"/>
      <c r="Q78" s="596"/>
      <c r="R78" s="596"/>
      <c r="S78" s="596"/>
      <c r="T78" s="596"/>
      <c r="U78" s="596"/>
      <c r="V78" s="596"/>
      <c r="W78" s="596"/>
      <c r="X78" s="596"/>
      <c r="Y78" s="596"/>
      <c r="Z78" s="596"/>
      <c r="AA78" s="596"/>
      <c r="AB78" s="596"/>
      <c r="AC78" s="596"/>
      <c r="AD78" s="168" t="s">
        <v>19</v>
      </c>
      <c r="AE78" s="169"/>
    </row>
    <row r="79" spans="1:48" ht="18" customHeight="1" x14ac:dyDescent="0.4">
      <c r="A79" s="270"/>
      <c r="B79" s="271"/>
      <c r="C79" s="271"/>
      <c r="D79" s="271"/>
      <c r="E79" s="272"/>
      <c r="F79" s="304" t="s">
        <v>117</v>
      </c>
      <c r="G79" s="304"/>
      <c r="H79" s="304"/>
      <c r="I79" s="304"/>
      <c r="J79" s="304"/>
      <c r="K79" s="304"/>
      <c r="L79" s="304"/>
      <c r="M79" s="304"/>
      <c r="N79" s="596" t="str">
        <f>情報取得シート!$D$138</f>
        <v/>
      </c>
      <c r="O79" s="596"/>
      <c r="P79" s="596"/>
      <c r="Q79" s="596"/>
      <c r="R79" s="596"/>
      <c r="S79" s="596"/>
      <c r="T79" s="596"/>
      <c r="U79" s="596"/>
      <c r="V79" s="596"/>
      <c r="W79" s="596"/>
      <c r="X79" s="596"/>
      <c r="Y79" s="596"/>
      <c r="Z79" s="596"/>
      <c r="AA79" s="596"/>
      <c r="AB79" s="596"/>
      <c r="AC79" s="596"/>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0"/>
      <c r="B80" s="271"/>
      <c r="C80" s="271"/>
      <c r="D80" s="271"/>
      <c r="E80" s="272"/>
      <c r="F80" s="304" t="s">
        <v>118</v>
      </c>
      <c r="G80" s="304"/>
      <c r="H80" s="304"/>
      <c r="I80" s="304"/>
      <c r="J80" s="304"/>
      <c r="K80" s="304"/>
      <c r="L80" s="304"/>
      <c r="M80" s="304"/>
      <c r="N80" s="596" t="str">
        <f>情報取得シート!$D$140</f>
        <v/>
      </c>
      <c r="O80" s="596"/>
      <c r="P80" s="596"/>
      <c r="Q80" s="596"/>
      <c r="R80" s="596"/>
      <c r="S80" s="596"/>
      <c r="T80" s="596"/>
      <c r="U80" s="596"/>
      <c r="V80" s="596"/>
      <c r="W80" s="596"/>
      <c r="X80" s="596"/>
      <c r="Y80" s="596"/>
      <c r="Z80" s="596"/>
      <c r="AA80" s="596"/>
      <c r="AB80" s="596"/>
      <c r="AC80" s="596"/>
      <c r="AD80" s="168" t="s">
        <v>19</v>
      </c>
      <c r="AE80" s="169"/>
    </row>
    <row r="81" spans="1:47" ht="18" customHeight="1" x14ac:dyDescent="0.4">
      <c r="A81" s="270"/>
      <c r="B81" s="271"/>
      <c r="C81" s="271"/>
      <c r="D81" s="271"/>
      <c r="E81" s="272"/>
      <c r="F81" s="304" t="s">
        <v>119</v>
      </c>
      <c r="G81" s="304"/>
      <c r="H81" s="304"/>
      <c r="I81" s="304"/>
      <c r="J81" s="304"/>
      <c r="K81" s="304"/>
      <c r="L81" s="304"/>
      <c r="M81" s="304"/>
      <c r="N81" s="596" t="str">
        <f>情報取得シート!$D$142</f>
        <v/>
      </c>
      <c r="O81" s="596"/>
      <c r="P81" s="596"/>
      <c r="Q81" s="596"/>
      <c r="R81" s="596"/>
      <c r="S81" s="596"/>
      <c r="T81" s="596"/>
      <c r="U81" s="596"/>
      <c r="V81" s="596"/>
      <c r="W81" s="596"/>
      <c r="X81" s="596"/>
      <c r="Y81" s="596"/>
      <c r="Z81" s="596"/>
      <c r="AA81" s="596"/>
      <c r="AB81" s="596"/>
      <c r="AC81" s="596"/>
      <c r="AD81" s="91" t="s">
        <v>19</v>
      </c>
      <c r="AE81" s="169"/>
    </row>
    <row r="82" spans="1:47" ht="18" customHeight="1" x14ac:dyDescent="0.15">
      <c r="A82" s="240" t="s">
        <v>120</v>
      </c>
      <c r="B82" s="241"/>
      <c r="C82" s="241"/>
      <c r="D82" s="241"/>
      <c r="E82" s="242"/>
      <c r="F82" s="249" t="s">
        <v>121</v>
      </c>
      <c r="G82" s="250"/>
      <c r="H82" s="250"/>
      <c r="I82" s="250"/>
      <c r="J82" s="250"/>
      <c r="K82" s="250"/>
      <c r="L82" s="115"/>
      <c r="M82" s="251" t="s">
        <v>122</v>
      </c>
      <c r="N82" s="251"/>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243"/>
      <c r="B83" s="244"/>
      <c r="C83" s="244"/>
      <c r="D83" s="244"/>
      <c r="E83" s="245"/>
      <c r="F83" s="252" t="s">
        <v>127</v>
      </c>
      <c r="G83" s="253"/>
      <c r="H83" s="253"/>
      <c r="I83" s="253"/>
      <c r="J83" s="253"/>
      <c r="K83" s="253"/>
      <c r="L83" s="253"/>
      <c r="M83" s="254" t="s">
        <v>122</v>
      </c>
      <c r="N83" s="254"/>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43"/>
      <c r="B84" s="244"/>
      <c r="C84" s="244"/>
      <c r="D84" s="244"/>
      <c r="E84" s="245"/>
      <c r="F84" s="259" t="s">
        <v>129</v>
      </c>
      <c r="G84" s="260"/>
      <c r="H84" s="260"/>
      <c r="I84" s="260"/>
      <c r="J84" s="260"/>
      <c r="K84" s="260"/>
      <c r="L84" s="114"/>
      <c r="M84" s="254" t="s">
        <v>122</v>
      </c>
      <c r="N84" s="254"/>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43"/>
      <c r="B85" s="244"/>
      <c r="C85" s="244"/>
      <c r="D85" s="244"/>
      <c r="E85" s="245"/>
      <c r="F85" s="259" t="s">
        <v>131</v>
      </c>
      <c r="G85" s="260"/>
      <c r="H85" s="260"/>
      <c r="I85" s="260"/>
      <c r="J85" s="260"/>
      <c r="K85" s="260"/>
      <c r="L85" s="114"/>
      <c r="M85" s="254" t="s">
        <v>122</v>
      </c>
      <c r="N85" s="254"/>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43"/>
      <c r="B86" s="244"/>
      <c r="C86" s="244"/>
      <c r="D86" s="244"/>
      <c r="E86" s="245"/>
      <c r="F86" s="259" t="s">
        <v>133</v>
      </c>
      <c r="G86" s="260"/>
      <c r="H86" s="260"/>
      <c r="I86" s="260"/>
      <c r="J86" s="260"/>
      <c r="K86" s="260"/>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46"/>
      <c r="B87" s="247"/>
      <c r="C87" s="247"/>
      <c r="D87" s="247"/>
      <c r="E87" s="248"/>
      <c r="F87" s="549" t="s">
        <v>134</v>
      </c>
      <c r="G87" s="550"/>
      <c r="H87" s="550"/>
      <c r="I87" s="550"/>
      <c r="J87" s="550"/>
      <c r="K87" s="550"/>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66" t="s">
        <v>135</v>
      </c>
      <c r="B88" s="566"/>
      <c r="C88" s="566"/>
      <c r="D88" s="566"/>
      <c r="E88" s="566"/>
      <c r="F88" s="220" t="s">
        <v>136</v>
      </c>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2"/>
      <c r="AH88" s="196" t="str">
        <f>IF(情報取得シート!$D$169=0,"※併用している他の健康食品について選択してください","")</f>
        <v>※併用している他の健康食品について選択してください</v>
      </c>
    </row>
    <row r="89" spans="1:47" ht="21" customHeight="1" x14ac:dyDescent="0.4">
      <c r="A89" s="346" t="s">
        <v>137</v>
      </c>
      <c r="B89" s="306"/>
      <c r="C89" s="306"/>
      <c r="D89" s="478" t="s">
        <v>138</v>
      </c>
      <c r="E89" s="479"/>
      <c r="F89" s="479"/>
      <c r="G89" s="479"/>
      <c r="H89" s="479"/>
      <c r="I89" s="479"/>
      <c r="J89" s="479"/>
      <c r="K89" s="479"/>
      <c r="L89" s="479"/>
      <c r="M89" s="479"/>
      <c r="N89" s="479"/>
      <c r="O89" s="479"/>
      <c r="P89" s="479"/>
      <c r="Q89" s="480"/>
      <c r="R89" s="478" t="s">
        <v>139</v>
      </c>
      <c r="S89" s="479"/>
      <c r="T89" s="479"/>
      <c r="U89" s="479"/>
      <c r="V89" s="479"/>
      <c r="W89" s="479"/>
      <c r="X89" s="479"/>
      <c r="Y89" s="479"/>
      <c r="Z89" s="479"/>
      <c r="AA89" s="479"/>
      <c r="AB89" s="479"/>
      <c r="AC89" s="479"/>
      <c r="AD89" s="479"/>
      <c r="AE89" s="480"/>
    </row>
    <row r="90" spans="1:47" ht="21" customHeight="1" x14ac:dyDescent="0.4">
      <c r="A90" s="347"/>
      <c r="B90" s="307" t="s">
        <v>140</v>
      </c>
      <c r="C90" s="308"/>
      <c r="D90" s="591" t="str">
        <f>情報取得シート!$D$170</f>
        <v/>
      </c>
      <c r="E90" s="592" t="str">
        <f>情報取得シート!$D$170</f>
        <v/>
      </c>
      <c r="F90" s="592" t="str">
        <f>情報取得シート!$D$170</f>
        <v/>
      </c>
      <c r="G90" s="592" t="str">
        <f>情報取得シート!$D$170</f>
        <v/>
      </c>
      <c r="H90" s="592" t="str">
        <f>情報取得シート!$D$170</f>
        <v/>
      </c>
      <c r="I90" s="592" t="str">
        <f>情報取得シート!$D$170</f>
        <v/>
      </c>
      <c r="J90" s="592" t="str">
        <f>情報取得シート!$D$170</f>
        <v/>
      </c>
      <c r="K90" s="592" t="str">
        <f>情報取得シート!$D$170</f>
        <v/>
      </c>
      <c r="L90" s="592" t="str">
        <f>情報取得シート!$D$170</f>
        <v/>
      </c>
      <c r="M90" s="592" t="str">
        <f>情報取得シート!$D$170</f>
        <v/>
      </c>
      <c r="N90" s="592" t="str">
        <f>情報取得シート!$D$170</f>
        <v/>
      </c>
      <c r="O90" s="592" t="str">
        <f>情報取得シート!$D$170</f>
        <v/>
      </c>
      <c r="P90" s="592" t="str">
        <f>情報取得シート!$D$170</f>
        <v/>
      </c>
      <c r="Q90" s="592" t="str">
        <f>情報取得シート!$D$170</f>
        <v/>
      </c>
      <c r="R90" s="593" t="str">
        <f>情報取得シート!$D$171</f>
        <v/>
      </c>
      <c r="S90" s="594" t="str">
        <f>情報取得シート!$D$170</f>
        <v/>
      </c>
      <c r="T90" s="594" t="str">
        <f>情報取得シート!$D$170</f>
        <v/>
      </c>
      <c r="U90" s="594" t="str">
        <f>情報取得シート!$D$170</f>
        <v/>
      </c>
      <c r="V90" s="594" t="str">
        <f>情報取得シート!$D$170</f>
        <v/>
      </c>
      <c r="W90" s="594" t="str">
        <f>情報取得シート!$D$170</f>
        <v/>
      </c>
      <c r="X90" s="594" t="str">
        <f>情報取得シート!$D$170</f>
        <v/>
      </c>
      <c r="Y90" s="594" t="str">
        <f>情報取得シート!$D$170</f>
        <v/>
      </c>
      <c r="Z90" s="594" t="str">
        <f>情報取得シート!$D$170</f>
        <v/>
      </c>
      <c r="AA90" s="594" t="str">
        <f>情報取得シート!$D$170</f>
        <v/>
      </c>
      <c r="AB90" s="594" t="str">
        <f>情報取得シート!$D$170</f>
        <v/>
      </c>
      <c r="AC90" s="594" t="str">
        <f>情報取得シート!$D$170</f>
        <v/>
      </c>
      <c r="AD90" s="594" t="str">
        <f>情報取得シート!$D$170</f>
        <v/>
      </c>
      <c r="AE90" s="595" t="str">
        <f>情報取得シート!$D$170</f>
        <v/>
      </c>
    </row>
    <row r="91" spans="1:47" ht="21" customHeight="1" x14ac:dyDescent="0.4">
      <c r="A91" s="347"/>
      <c r="B91" s="309" t="s">
        <v>141</v>
      </c>
      <c r="C91" s="310"/>
      <c r="D91" s="591" t="str">
        <f>情報取得シート!$D$173</f>
        <v/>
      </c>
      <c r="E91" s="592" t="str">
        <f>情報取得シート!$D$173</f>
        <v/>
      </c>
      <c r="F91" s="592" t="str">
        <f>情報取得シート!$D$173</f>
        <v/>
      </c>
      <c r="G91" s="592" t="str">
        <f>情報取得シート!$D$173</f>
        <v/>
      </c>
      <c r="H91" s="592" t="str">
        <f>情報取得シート!$D$173</f>
        <v/>
      </c>
      <c r="I91" s="592" t="str">
        <f>情報取得シート!$D$173</f>
        <v/>
      </c>
      <c r="J91" s="592" t="str">
        <f>情報取得シート!$D$173</f>
        <v/>
      </c>
      <c r="K91" s="592" t="str">
        <f>情報取得シート!$D$173</f>
        <v/>
      </c>
      <c r="L91" s="592" t="str">
        <f>情報取得シート!$D$173</f>
        <v/>
      </c>
      <c r="M91" s="592" t="str">
        <f>情報取得シート!$D$173</f>
        <v/>
      </c>
      <c r="N91" s="592" t="str">
        <f>情報取得シート!$D$173</f>
        <v/>
      </c>
      <c r="O91" s="592" t="str">
        <f>情報取得シート!$D$173</f>
        <v/>
      </c>
      <c r="P91" s="592" t="str">
        <f>情報取得シート!$D$173</f>
        <v/>
      </c>
      <c r="Q91" s="592" t="str">
        <f>情報取得シート!$D$173</f>
        <v/>
      </c>
      <c r="R91" s="593" t="str">
        <f>情報取得シート!$D$174</f>
        <v/>
      </c>
      <c r="S91" s="594" t="str">
        <f>情報取得シート!$D$173</f>
        <v/>
      </c>
      <c r="T91" s="594" t="str">
        <f>情報取得シート!$D$173</f>
        <v/>
      </c>
      <c r="U91" s="594" t="str">
        <f>情報取得シート!$D$173</f>
        <v/>
      </c>
      <c r="V91" s="594" t="str">
        <f>情報取得シート!$D$173</f>
        <v/>
      </c>
      <c r="W91" s="594" t="str">
        <f>情報取得シート!$D$173</f>
        <v/>
      </c>
      <c r="X91" s="594" t="str">
        <f>情報取得シート!$D$173</f>
        <v/>
      </c>
      <c r="Y91" s="594" t="str">
        <f>情報取得シート!$D$173</f>
        <v/>
      </c>
      <c r="Z91" s="594" t="str">
        <f>情報取得シート!$D$173</f>
        <v/>
      </c>
      <c r="AA91" s="594" t="str">
        <f>情報取得シート!$D$173</f>
        <v/>
      </c>
      <c r="AB91" s="594" t="str">
        <f>情報取得シート!$D$173</f>
        <v/>
      </c>
      <c r="AC91" s="594" t="str">
        <f>情報取得シート!$D$173</f>
        <v/>
      </c>
      <c r="AD91" s="594" t="str">
        <f>情報取得シート!$D$173</f>
        <v/>
      </c>
      <c r="AE91" s="595" t="str">
        <f>情報取得シート!$D$173</f>
        <v/>
      </c>
    </row>
    <row r="92" spans="1:47" ht="21" customHeight="1" x14ac:dyDescent="0.4">
      <c r="A92" s="347"/>
      <c r="B92" s="309" t="s">
        <v>142</v>
      </c>
      <c r="C92" s="310"/>
      <c r="D92" s="591" t="str">
        <f>情報取得シート!$D$176</f>
        <v/>
      </c>
      <c r="E92" s="592" t="str">
        <f>情報取得シート!$D$176</f>
        <v/>
      </c>
      <c r="F92" s="592" t="str">
        <f>情報取得シート!$D$176</f>
        <v/>
      </c>
      <c r="G92" s="592" t="str">
        <f>情報取得シート!$D$176</f>
        <v/>
      </c>
      <c r="H92" s="592" t="str">
        <f>情報取得シート!$D$176</f>
        <v/>
      </c>
      <c r="I92" s="592" t="str">
        <f>情報取得シート!$D$176</f>
        <v/>
      </c>
      <c r="J92" s="592" t="str">
        <f>情報取得シート!$D$176</f>
        <v/>
      </c>
      <c r="K92" s="592" t="str">
        <f>情報取得シート!$D$176</f>
        <v/>
      </c>
      <c r="L92" s="592" t="str">
        <f>情報取得シート!$D$176</f>
        <v/>
      </c>
      <c r="M92" s="592" t="str">
        <f>情報取得シート!$D$176</f>
        <v/>
      </c>
      <c r="N92" s="592" t="str">
        <f>情報取得シート!$D$176</f>
        <v/>
      </c>
      <c r="O92" s="592" t="str">
        <f>情報取得シート!$D$176</f>
        <v/>
      </c>
      <c r="P92" s="592" t="str">
        <f>情報取得シート!$D$176</f>
        <v/>
      </c>
      <c r="Q92" s="592" t="str">
        <f>情報取得シート!$D$176</f>
        <v/>
      </c>
      <c r="R92" s="593" t="str">
        <f>情報取得シート!$D$177</f>
        <v/>
      </c>
      <c r="S92" s="594" t="str">
        <f>情報取得シート!$D$176</f>
        <v/>
      </c>
      <c r="T92" s="594" t="str">
        <f>情報取得シート!$D$176</f>
        <v/>
      </c>
      <c r="U92" s="594" t="str">
        <f>情報取得シート!$D$176</f>
        <v/>
      </c>
      <c r="V92" s="594" t="str">
        <f>情報取得シート!$D$176</f>
        <v/>
      </c>
      <c r="W92" s="594" t="str">
        <f>情報取得シート!$D$176</f>
        <v/>
      </c>
      <c r="X92" s="594" t="str">
        <f>情報取得シート!$D$176</f>
        <v/>
      </c>
      <c r="Y92" s="594" t="str">
        <f>情報取得シート!$D$176</f>
        <v/>
      </c>
      <c r="Z92" s="594" t="str">
        <f>情報取得シート!$D$176</f>
        <v/>
      </c>
      <c r="AA92" s="594" t="str">
        <f>情報取得シート!$D$176</f>
        <v/>
      </c>
      <c r="AB92" s="594" t="str">
        <f>情報取得シート!$D$176</f>
        <v/>
      </c>
      <c r="AC92" s="594" t="str">
        <f>情報取得シート!$D$176</f>
        <v/>
      </c>
      <c r="AD92" s="594" t="str">
        <f>情報取得シート!$D$176</f>
        <v/>
      </c>
      <c r="AE92" s="595" t="str">
        <f>情報取得シート!$D$176</f>
        <v/>
      </c>
    </row>
    <row r="93" spans="1:47" ht="21" customHeight="1" x14ac:dyDescent="0.4">
      <c r="A93" s="347"/>
      <c r="B93" s="309" t="s">
        <v>143</v>
      </c>
      <c r="C93" s="310"/>
      <c r="D93" s="591" t="str">
        <f>情報取得シート!$D$179</f>
        <v/>
      </c>
      <c r="E93" s="592" t="str">
        <f>情報取得シート!$D$179</f>
        <v/>
      </c>
      <c r="F93" s="592" t="str">
        <f>情報取得シート!$D$179</f>
        <v/>
      </c>
      <c r="G93" s="592" t="str">
        <f>情報取得シート!$D$179</f>
        <v/>
      </c>
      <c r="H93" s="592" t="str">
        <f>情報取得シート!$D$179</f>
        <v/>
      </c>
      <c r="I93" s="592" t="str">
        <f>情報取得シート!$D$179</f>
        <v/>
      </c>
      <c r="J93" s="592" t="str">
        <f>情報取得シート!$D$179</f>
        <v/>
      </c>
      <c r="K93" s="592" t="str">
        <f>情報取得シート!$D$179</f>
        <v/>
      </c>
      <c r="L93" s="592" t="str">
        <f>情報取得シート!$D$179</f>
        <v/>
      </c>
      <c r="M93" s="592" t="str">
        <f>情報取得シート!$D$179</f>
        <v/>
      </c>
      <c r="N93" s="592" t="str">
        <f>情報取得シート!$D$179</f>
        <v/>
      </c>
      <c r="O93" s="592" t="str">
        <f>情報取得シート!$D$179</f>
        <v/>
      </c>
      <c r="P93" s="592" t="str">
        <f>情報取得シート!$D$179</f>
        <v/>
      </c>
      <c r="Q93" s="592" t="str">
        <f>情報取得シート!$D$179</f>
        <v/>
      </c>
      <c r="R93" s="593" t="str">
        <f>情報取得シート!$D$180</f>
        <v/>
      </c>
      <c r="S93" s="594" t="str">
        <f>情報取得シート!$D$179</f>
        <v/>
      </c>
      <c r="T93" s="594" t="str">
        <f>情報取得シート!$D$179</f>
        <v/>
      </c>
      <c r="U93" s="594" t="str">
        <f>情報取得シート!$D$179</f>
        <v/>
      </c>
      <c r="V93" s="594" t="str">
        <f>情報取得シート!$D$179</f>
        <v/>
      </c>
      <c r="W93" s="594" t="str">
        <f>情報取得シート!$D$179</f>
        <v/>
      </c>
      <c r="X93" s="594" t="str">
        <f>情報取得シート!$D$179</f>
        <v/>
      </c>
      <c r="Y93" s="594" t="str">
        <f>情報取得シート!$D$179</f>
        <v/>
      </c>
      <c r="Z93" s="594" t="str">
        <f>情報取得シート!$D$179</f>
        <v/>
      </c>
      <c r="AA93" s="594" t="str">
        <f>情報取得シート!$D$179</f>
        <v/>
      </c>
      <c r="AB93" s="594" t="str">
        <f>情報取得シート!$D$179</f>
        <v/>
      </c>
      <c r="AC93" s="594" t="str">
        <f>情報取得シート!$D$179</f>
        <v/>
      </c>
      <c r="AD93" s="594" t="str">
        <f>情報取得シート!$D$179</f>
        <v/>
      </c>
      <c r="AE93" s="595" t="str">
        <f>情報取得シート!$D$179</f>
        <v/>
      </c>
    </row>
    <row r="94" spans="1:47" ht="21" customHeight="1" x14ac:dyDescent="0.4">
      <c r="A94" s="347"/>
      <c r="B94" s="309" t="s">
        <v>144</v>
      </c>
      <c r="C94" s="310"/>
      <c r="D94" s="591" t="str">
        <f>情報取得シート!$D$182</f>
        <v/>
      </c>
      <c r="E94" s="592" t="str">
        <f>情報取得シート!$D$182</f>
        <v/>
      </c>
      <c r="F94" s="592" t="str">
        <f>情報取得シート!$D$182</f>
        <v/>
      </c>
      <c r="G94" s="592" t="str">
        <f>情報取得シート!$D$182</f>
        <v/>
      </c>
      <c r="H94" s="592" t="str">
        <f>情報取得シート!$D$182</f>
        <v/>
      </c>
      <c r="I94" s="592" t="str">
        <f>情報取得シート!$D$182</f>
        <v/>
      </c>
      <c r="J94" s="592" t="str">
        <f>情報取得シート!$D$182</f>
        <v/>
      </c>
      <c r="K94" s="592" t="str">
        <f>情報取得シート!$D$182</f>
        <v/>
      </c>
      <c r="L94" s="592" t="str">
        <f>情報取得シート!$D$182</f>
        <v/>
      </c>
      <c r="M94" s="592" t="str">
        <f>情報取得シート!$D$182</f>
        <v/>
      </c>
      <c r="N94" s="592" t="str">
        <f>情報取得シート!$D$182</f>
        <v/>
      </c>
      <c r="O94" s="592" t="str">
        <f>情報取得シート!$D$182</f>
        <v/>
      </c>
      <c r="P94" s="592" t="str">
        <f>情報取得シート!$D$182</f>
        <v/>
      </c>
      <c r="Q94" s="592" t="str">
        <f>情報取得シート!$D$182</f>
        <v/>
      </c>
      <c r="R94" s="593" t="str">
        <f>情報取得シート!$D$183</f>
        <v/>
      </c>
      <c r="S94" s="594" t="str">
        <f>情報取得シート!$D$182</f>
        <v/>
      </c>
      <c r="T94" s="594" t="str">
        <f>情報取得シート!$D$182</f>
        <v/>
      </c>
      <c r="U94" s="594" t="str">
        <f>情報取得シート!$D$182</f>
        <v/>
      </c>
      <c r="V94" s="594" t="str">
        <f>情報取得シート!$D$182</f>
        <v/>
      </c>
      <c r="W94" s="594" t="str">
        <f>情報取得シート!$D$182</f>
        <v/>
      </c>
      <c r="X94" s="594" t="str">
        <f>情報取得シート!$D$182</f>
        <v/>
      </c>
      <c r="Y94" s="594" t="str">
        <f>情報取得シート!$D$182</f>
        <v/>
      </c>
      <c r="Z94" s="594" t="str">
        <f>情報取得シート!$D$182</f>
        <v/>
      </c>
      <c r="AA94" s="594" t="str">
        <f>情報取得シート!$D$182</f>
        <v/>
      </c>
      <c r="AB94" s="594" t="str">
        <f>情報取得シート!$D$182</f>
        <v/>
      </c>
      <c r="AC94" s="594" t="str">
        <f>情報取得シート!$D$182</f>
        <v/>
      </c>
      <c r="AD94" s="594" t="str">
        <f>情報取得シート!$D$182</f>
        <v/>
      </c>
      <c r="AE94" s="595" t="str">
        <f>情報取得シート!$D$182</f>
        <v/>
      </c>
    </row>
    <row r="95" spans="1:47" ht="21" customHeight="1" x14ac:dyDescent="0.4">
      <c r="A95" s="347"/>
      <c r="B95" s="309" t="s">
        <v>145</v>
      </c>
      <c r="C95" s="310"/>
      <c r="D95" s="591" t="str">
        <f>情報取得シート!$D$185</f>
        <v/>
      </c>
      <c r="E95" s="592" t="str">
        <f>情報取得シート!$D$185</f>
        <v/>
      </c>
      <c r="F95" s="592" t="str">
        <f>情報取得シート!$D$185</f>
        <v/>
      </c>
      <c r="G95" s="592" t="str">
        <f>情報取得シート!$D$185</f>
        <v/>
      </c>
      <c r="H95" s="592" t="str">
        <f>情報取得シート!$D$185</f>
        <v/>
      </c>
      <c r="I95" s="592" t="str">
        <f>情報取得シート!$D$185</f>
        <v/>
      </c>
      <c r="J95" s="592" t="str">
        <f>情報取得シート!$D$185</f>
        <v/>
      </c>
      <c r="K95" s="592" t="str">
        <f>情報取得シート!$D$185</f>
        <v/>
      </c>
      <c r="L95" s="592" t="str">
        <f>情報取得シート!$D$185</f>
        <v/>
      </c>
      <c r="M95" s="592" t="str">
        <f>情報取得シート!$D$185</f>
        <v/>
      </c>
      <c r="N95" s="592" t="str">
        <f>情報取得シート!$D$185</f>
        <v/>
      </c>
      <c r="O95" s="592" t="str">
        <f>情報取得シート!$D$185</f>
        <v/>
      </c>
      <c r="P95" s="592" t="str">
        <f>情報取得シート!$D$185</f>
        <v/>
      </c>
      <c r="Q95" s="592" t="str">
        <f>情報取得シート!$D$185</f>
        <v/>
      </c>
      <c r="R95" s="593" t="str">
        <f>情報取得シート!$D$186</f>
        <v/>
      </c>
      <c r="S95" s="594" t="str">
        <f>情報取得シート!$D$185</f>
        <v/>
      </c>
      <c r="T95" s="594" t="str">
        <f>情報取得シート!$D$185</f>
        <v/>
      </c>
      <c r="U95" s="594" t="str">
        <f>情報取得シート!$D$185</f>
        <v/>
      </c>
      <c r="V95" s="594" t="str">
        <f>情報取得シート!$D$185</f>
        <v/>
      </c>
      <c r="W95" s="594" t="str">
        <f>情報取得シート!$D$185</f>
        <v/>
      </c>
      <c r="X95" s="594" t="str">
        <f>情報取得シート!$D$185</f>
        <v/>
      </c>
      <c r="Y95" s="594" t="str">
        <f>情報取得シート!$D$185</f>
        <v/>
      </c>
      <c r="Z95" s="594" t="str">
        <f>情報取得シート!$D$185</f>
        <v/>
      </c>
      <c r="AA95" s="594" t="str">
        <f>情報取得シート!$D$185</f>
        <v/>
      </c>
      <c r="AB95" s="594" t="str">
        <f>情報取得シート!$D$185</f>
        <v/>
      </c>
      <c r="AC95" s="594" t="str">
        <f>情報取得シート!$D$185</f>
        <v/>
      </c>
      <c r="AD95" s="594" t="str">
        <f>情報取得シート!$D$185</f>
        <v/>
      </c>
      <c r="AE95" s="595" t="str">
        <f>情報取得シート!$D$185</f>
        <v/>
      </c>
    </row>
    <row r="96" spans="1:47" ht="21" customHeight="1" x14ac:dyDescent="0.4">
      <c r="A96" s="347"/>
      <c r="B96" s="309" t="s">
        <v>146</v>
      </c>
      <c r="C96" s="310"/>
      <c r="D96" s="591" t="str">
        <f>情報取得シート!$D$188</f>
        <v/>
      </c>
      <c r="E96" s="592" t="str">
        <f>情報取得シート!$D$188</f>
        <v/>
      </c>
      <c r="F96" s="592" t="str">
        <f>情報取得シート!$D$188</f>
        <v/>
      </c>
      <c r="G96" s="592" t="str">
        <f>情報取得シート!$D$188</f>
        <v/>
      </c>
      <c r="H96" s="592" t="str">
        <f>情報取得シート!$D$188</f>
        <v/>
      </c>
      <c r="I96" s="592" t="str">
        <f>情報取得シート!$D$188</f>
        <v/>
      </c>
      <c r="J96" s="592" t="str">
        <f>情報取得シート!$D$188</f>
        <v/>
      </c>
      <c r="K96" s="592" t="str">
        <f>情報取得シート!$D$188</f>
        <v/>
      </c>
      <c r="L96" s="592" t="str">
        <f>情報取得シート!$D$188</f>
        <v/>
      </c>
      <c r="M96" s="592" t="str">
        <f>情報取得シート!$D$188</f>
        <v/>
      </c>
      <c r="N96" s="592" t="str">
        <f>情報取得シート!$D$188</f>
        <v/>
      </c>
      <c r="O96" s="592" t="str">
        <f>情報取得シート!$D$188</f>
        <v/>
      </c>
      <c r="P96" s="592" t="str">
        <f>情報取得シート!$D$188</f>
        <v/>
      </c>
      <c r="Q96" s="592" t="str">
        <f>情報取得シート!$D$188</f>
        <v/>
      </c>
      <c r="R96" s="593" t="str">
        <f>情報取得シート!$D$189</f>
        <v/>
      </c>
      <c r="S96" s="594" t="str">
        <f>情報取得シート!$D$188</f>
        <v/>
      </c>
      <c r="T96" s="594" t="str">
        <f>情報取得シート!$D$188</f>
        <v/>
      </c>
      <c r="U96" s="594" t="str">
        <f>情報取得シート!$D$188</f>
        <v/>
      </c>
      <c r="V96" s="594" t="str">
        <f>情報取得シート!$D$188</f>
        <v/>
      </c>
      <c r="W96" s="594" t="str">
        <f>情報取得シート!$D$188</f>
        <v/>
      </c>
      <c r="X96" s="594" t="str">
        <f>情報取得シート!$D$188</f>
        <v/>
      </c>
      <c r="Y96" s="594" t="str">
        <f>情報取得シート!$D$188</f>
        <v/>
      </c>
      <c r="Z96" s="594" t="str">
        <f>情報取得シート!$D$188</f>
        <v/>
      </c>
      <c r="AA96" s="594" t="str">
        <f>情報取得シート!$D$188</f>
        <v/>
      </c>
      <c r="AB96" s="594" t="str">
        <f>情報取得シート!$D$188</f>
        <v/>
      </c>
      <c r="AC96" s="594" t="str">
        <f>情報取得シート!$D$188</f>
        <v/>
      </c>
      <c r="AD96" s="594" t="str">
        <f>情報取得シート!$D$188</f>
        <v/>
      </c>
      <c r="AE96" s="595" t="str">
        <f>情報取得シート!$D$188</f>
        <v/>
      </c>
    </row>
    <row r="97" spans="1:47" ht="21" customHeight="1" x14ac:dyDescent="0.4">
      <c r="A97" s="347"/>
      <c r="B97" s="309" t="s">
        <v>147</v>
      </c>
      <c r="C97" s="310"/>
      <c r="D97" s="591" t="str">
        <f>情報取得シート!$D$191</f>
        <v/>
      </c>
      <c r="E97" s="592" t="str">
        <f>情報取得シート!$D$191</f>
        <v/>
      </c>
      <c r="F97" s="592" t="str">
        <f>情報取得シート!$D$191</f>
        <v/>
      </c>
      <c r="G97" s="592" t="str">
        <f>情報取得シート!$D$191</f>
        <v/>
      </c>
      <c r="H97" s="592" t="str">
        <f>情報取得シート!$D$191</f>
        <v/>
      </c>
      <c r="I97" s="592" t="str">
        <f>情報取得シート!$D$191</f>
        <v/>
      </c>
      <c r="J97" s="592" t="str">
        <f>情報取得シート!$D$191</f>
        <v/>
      </c>
      <c r="K97" s="592" t="str">
        <f>情報取得シート!$D$191</f>
        <v/>
      </c>
      <c r="L97" s="592" t="str">
        <f>情報取得シート!$D$191</f>
        <v/>
      </c>
      <c r="M97" s="592" t="str">
        <f>情報取得シート!$D$191</f>
        <v/>
      </c>
      <c r="N97" s="592" t="str">
        <f>情報取得シート!$D$191</f>
        <v/>
      </c>
      <c r="O97" s="592" t="str">
        <f>情報取得シート!$D$191</f>
        <v/>
      </c>
      <c r="P97" s="592" t="str">
        <f>情報取得シート!$D$191</f>
        <v/>
      </c>
      <c r="Q97" s="592" t="str">
        <f>情報取得シート!$D$191</f>
        <v/>
      </c>
      <c r="R97" s="593" t="str">
        <f>情報取得シート!$D$192</f>
        <v/>
      </c>
      <c r="S97" s="594" t="str">
        <f>情報取得シート!$D$191</f>
        <v/>
      </c>
      <c r="T97" s="594" t="str">
        <f>情報取得シート!$D$191</f>
        <v/>
      </c>
      <c r="U97" s="594" t="str">
        <f>情報取得シート!$D$191</f>
        <v/>
      </c>
      <c r="V97" s="594" t="str">
        <f>情報取得シート!$D$191</f>
        <v/>
      </c>
      <c r="W97" s="594" t="str">
        <f>情報取得シート!$D$191</f>
        <v/>
      </c>
      <c r="X97" s="594" t="str">
        <f>情報取得シート!$D$191</f>
        <v/>
      </c>
      <c r="Y97" s="594" t="str">
        <f>情報取得シート!$D$191</f>
        <v/>
      </c>
      <c r="Z97" s="594" t="str">
        <f>情報取得シート!$D$191</f>
        <v/>
      </c>
      <c r="AA97" s="594" t="str">
        <f>情報取得シート!$D$191</f>
        <v/>
      </c>
      <c r="AB97" s="594" t="str">
        <f>情報取得シート!$D$191</f>
        <v/>
      </c>
      <c r="AC97" s="594" t="str">
        <f>情報取得シート!$D$191</f>
        <v/>
      </c>
      <c r="AD97" s="594" t="str">
        <f>情報取得シート!$D$191</f>
        <v/>
      </c>
      <c r="AE97" s="595" t="str">
        <f>情報取得シート!$D$191</f>
        <v/>
      </c>
    </row>
    <row r="98" spans="1:47" ht="21" customHeight="1" x14ac:dyDescent="0.4">
      <c r="A98" s="347"/>
      <c r="B98" s="309" t="s">
        <v>148</v>
      </c>
      <c r="C98" s="310"/>
      <c r="D98" s="591" t="str">
        <f>情報取得シート!$D$194</f>
        <v/>
      </c>
      <c r="E98" s="592" t="str">
        <f>情報取得シート!$D$194</f>
        <v/>
      </c>
      <c r="F98" s="592" t="str">
        <f>情報取得シート!$D$194</f>
        <v/>
      </c>
      <c r="G98" s="592" t="str">
        <f>情報取得シート!$D$194</f>
        <v/>
      </c>
      <c r="H98" s="592" t="str">
        <f>情報取得シート!$D$194</f>
        <v/>
      </c>
      <c r="I98" s="592" t="str">
        <f>情報取得シート!$D$194</f>
        <v/>
      </c>
      <c r="J98" s="592" t="str">
        <f>情報取得シート!$D$194</f>
        <v/>
      </c>
      <c r="K98" s="592" t="str">
        <f>情報取得シート!$D$194</f>
        <v/>
      </c>
      <c r="L98" s="592" t="str">
        <f>情報取得シート!$D$194</f>
        <v/>
      </c>
      <c r="M98" s="592" t="str">
        <f>情報取得シート!$D$194</f>
        <v/>
      </c>
      <c r="N98" s="592" t="str">
        <f>情報取得シート!$D$194</f>
        <v/>
      </c>
      <c r="O98" s="592" t="str">
        <f>情報取得シート!$D$194</f>
        <v/>
      </c>
      <c r="P98" s="592" t="str">
        <f>情報取得シート!$D$194</f>
        <v/>
      </c>
      <c r="Q98" s="592" t="str">
        <f>情報取得シート!$D$194</f>
        <v/>
      </c>
      <c r="R98" s="593" t="str">
        <f>情報取得シート!$D$195</f>
        <v/>
      </c>
      <c r="S98" s="594" t="str">
        <f>情報取得シート!$D$194</f>
        <v/>
      </c>
      <c r="T98" s="594" t="str">
        <f>情報取得シート!$D$194</f>
        <v/>
      </c>
      <c r="U98" s="594" t="str">
        <f>情報取得シート!$D$194</f>
        <v/>
      </c>
      <c r="V98" s="594" t="str">
        <f>情報取得シート!$D$194</f>
        <v/>
      </c>
      <c r="W98" s="594" t="str">
        <f>情報取得シート!$D$194</f>
        <v/>
      </c>
      <c r="X98" s="594" t="str">
        <f>情報取得シート!$D$194</f>
        <v/>
      </c>
      <c r="Y98" s="594" t="str">
        <f>情報取得シート!$D$194</f>
        <v/>
      </c>
      <c r="Z98" s="594" t="str">
        <f>情報取得シート!$D$194</f>
        <v/>
      </c>
      <c r="AA98" s="594" t="str">
        <f>情報取得シート!$D$194</f>
        <v/>
      </c>
      <c r="AB98" s="594" t="str">
        <f>情報取得シート!$D$194</f>
        <v/>
      </c>
      <c r="AC98" s="594" t="str">
        <f>情報取得シート!$D$194</f>
        <v/>
      </c>
      <c r="AD98" s="594" t="str">
        <f>情報取得シート!$D$194</f>
        <v/>
      </c>
      <c r="AE98" s="595" t="str">
        <f>情報取得シート!$D$194</f>
        <v/>
      </c>
    </row>
    <row r="99" spans="1:47" ht="21" customHeight="1" x14ac:dyDescent="0.4">
      <c r="A99" s="348"/>
      <c r="B99" s="309" t="s">
        <v>149</v>
      </c>
      <c r="C99" s="310"/>
      <c r="D99" s="591" t="str">
        <f>情報取得シート!$D$197</f>
        <v/>
      </c>
      <c r="E99" s="592" t="str">
        <f>情報取得シート!$D$197</f>
        <v/>
      </c>
      <c r="F99" s="592" t="str">
        <f>情報取得シート!$D$197</f>
        <v/>
      </c>
      <c r="G99" s="592" t="str">
        <f>情報取得シート!$D$197</f>
        <v/>
      </c>
      <c r="H99" s="592" t="str">
        <f>情報取得シート!$D$197</f>
        <v/>
      </c>
      <c r="I99" s="592" t="str">
        <f>情報取得シート!$D$197</f>
        <v/>
      </c>
      <c r="J99" s="592" t="str">
        <f>情報取得シート!$D$197</f>
        <v/>
      </c>
      <c r="K99" s="592" t="str">
        <f>情報取得シート!$D$197</f>
        <v/>
      </c>
      <c r="L99" s="592" t="str">
        <f>情報取得シート!$D$197</f>
        <v/>
      </c>
      <c r="M99" s="592" t="str">
        <f>情報取得シート!$D$197</f>
        <v/>
      </c>
      <c r="N99" s="592" t="str">
        <f>情報取得シート!$D$197</f>
        <v/>
      </c>
      <c r="O99" s="592" t="str">
        <f>情報取得シート!$D$197</f>
        <v/>
      </c>
      <c r="P99" s="592" t="str">
        <f>情報取得シート!$D$197</f>
        <v/>
      </c>
      <c r="Q99" s="592" t="str">
        <f>情報取得シート!$D$197</f>
        <v/>
      </c>
      <c r="R99" s="593" t="str">
        <f>情報取得シート!$D$198</f>
        <v/>
      </c>
      <c r="S99" s="594" t="str">
        <f>情報取得シート!$D$197</f>
        <v/>
      </c>
      <c r="T99" s="594" t="str">
        <f>情報取得シート!$D$197</f>
        <v/>
      </c>
      <c r="U99" s="594" t="str">
        <f>情報取得シート!$D$197</f>
        <v/>
      </c>
      <c r="V99" s="594" t="str">
        <f>情報取得シート!$D$197</f>
        <v/>
      </c>
      <c r="W99" s="594" t="str">
        <f>情報取得シート!$D$197</f>
        <v/>
      </c>
      <c r="X99" s="594" t="str">
        <f>情報取得シート!$D$197</f>
        <v/>
      </c>
      <c r="Y99" s="594" t="str">
        <f>情報取得シート!$D$197</f>
        <v/>
      </c>
      <c r="Z99" s="594" t="str">
        <f>情報取得シート!$D$197</f>
        <v/>
      </c>
      <c r="AA99" s="594" t="str">
        <f>情報取得シート!$D$197</f>
        <v/>
      </c>
      <c r="AB99" s="594" t="str">
        <f>情報取得シート!$D$197</f>
        <v/>
      </c>
      <c r="AC99" s="594" t="str">
        <f>情報取得シート!$D$197</f>
        <v/>
      </c>
      <c r="AD99" s="594" t="str">
        <f>情報取得シート!$D$197</f>
        <v/>
      </c>
      <c r="AE99" s="595" t="str">
        <f>情報取得シート!$D$197</f>
        <v/>
      </c>
    </row>
    <row r="100" spans="1:47" ht="30" customHeight="1" x14ac:dyDescent="0.4">
      <c r="A100" s="239" t="s">
        <v>150</v>
      </c>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row>
    <row r="101" spans="1:47" s="173" customFormat="1" ht="30" customHeight="1" x14ac:dyDescent="0.4">
      <c r="A101" s="274" t="s">
        <v>151</v>
      </c>
      <c r="B101" s="275"/>
      <c r="C101" s="275"/>
      <c r="D101" s="275"/>
      <c r="E101" s="275"/>
      <c r="F101" s="276"/>
      <c r="G101" s="343" t="s">
        <v>152</v>
      </c>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5"/>
      <c r="AF101" s="91"/>
      <c r="AU101" s="92"/>
    </row>
    <row r="102" spans="1:47" s="173" customFormat="1" ht="24" customHeight="1" x14ac:dyDescent="0.15">
      <c r="A102" s="498"/>
      <c r="B102" s="560" t="s">
        <v>153</v>
      </c>
      <c r="C102" s="561"/>
      <c r="D102" s="561"/>
      <c r="E102" s="561"/>
      <c r="F102" s="562"/>
      <c r="G102" s="553" t="s">
        <v>154</v>
      </c>
      <c r="H102" s="294"/>
      <c r="I102" s="294"/>
      <c r="J102" s="294"/>
      <c r="K102" s="294"/>
      <c r="L102" s="590" t="str">
        <f>情報取得シート!$D$215</f>
        <v/>
      </c>
      <c r="M102" s="590"/>
      <c r="N102" s="590"/>
      <c r="O102" s="590"/>
      <c r="P102" s="590"/>
      <c r="Q102" s="590"/>
      <c r="R102" s="590"/>
      <c r="S102" s="590"/>
      <c r="T102" s="590"/>
      <c r="U102" s="590"/>
      <c r="V102" s="590"/>
      <c r="W102" s="590"/>
      <c r="X102" s="294" t="s">
        <v>155</v>
      </c>
      <c r="Y102" s="294"/>
      <c r="Z102" s="294"/>
      <c r="AA102" s="588" t="str">
        <f>情報取得シート!$D$216</f>
        <v/>
      </c>
      <c r="AB102" s="588"/>
      <c r="AC102" s="588"/>
      <c r="AD102" s="588"/>
      <c r="AE102" s="589"/>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498"/>
      <c r="B103" s="563"/>
      <c r="C103" s="564"/>
      <c r="D103" s="564"/>
      <c r="E103" s="564"/>
      <c r="F103" s="565"/>
      <c r="G103" s="297" t="s">
        <v>157</v>
      </c>
      <c r="H103" s="298"/>
      <c r="I103" s="298"/>
      <c r="J103" s="298"/>
      <c r="K103" s="298"/>
      <c r="L103" s="586" t="str">
        <f>情報取得シート!$D$217</f>
        <v/>
      </c>
      <c r="M103" s="586"/>
      <c r="N103" s="586"/>
      <c r="O103" s="586"/>
      <c r="P103" s="586"/>
      <c r="Q103" s="586"/>
      <c r="R103" s="586"/>
      <c r="S103" s="586"/>
      <c r="T103" s="586"/>
      <c r="U103" s="586"/>
      <c r="V103" s="586"/>
      <c r="W103" s="586"/>
      <c r="X103" s="586"/>
      <c r="Y103" s="586"/>
      <c r="Z103" s="586"/>
      <c r="AA103" s="586"/>
      <c r="AB103" s="586"/>
      <c r="AC103" s="586"/>
      <c r="AD103" s="586"/>
      <c r="AE103" s="587"/>
      <c r="AF103" s="91"/>
      <c r="AH103" s="288" t="str">
        <f>IF(情報取得シート!$D$214=0,"※医療機関受診を選択してください",IF(情報取得シート!$D$214=1,IF(情報取得シート!$D$215="","※受診した医療機関の情報が未入力です","OK"),"OK"))</f>
        <v>※医療機関受診を選択してください</v>
      </c>
      <c r="AI103" s="288"/>
      <c r="AJ103" s="288"/>
      <c r="AK103" s="288"/>
      <c r="AL103" s="288"/>
      <c r="AM103" s="288"/>
      <c r="AN103" s="288"/>
      <c r="AO103" s="288"/>
      <c r="AP103" s="288"/>
      <c r="AQ103" s="288"/>
      <c r="AR103" s="288"/>
      <c r="AS103" s="288"/>
      <c r="AT103" s="288"/>
      <c r="AU103" s="92"/>
    </row>
    <row r="104" spans="1:47" s="173" customFormat="1" ht="24" customHeight="1" x14ac:dyDescent="0.4">
      <c r="A104" s="498"/>
      <c r="B104" s="563"/>
      <c r="C104" s="564"/>
      <c r="D104" s="564"/>
      <c r="E104" s="564"/>
      <c r="F104" s="565"/>
      <c r="G104" s="553" t="s">
        <v>154</v>
      </c>
      <c r="H104" s="294"/>
      <c r="I104" s="294"/>
      <c r="J104" s="294"/>
      <c r="K104" s="294"/>
      <c r="L104" s="590" t="str">
        <f>情報取得シート!$D$218</f>
        <v/>
      </c>
      <c r="M104" s="590"/>
      <c r="N104" s="590"/>
      <c r="O104" s="590"/>
      <c r="P104" s="590"/>
      <c r="Q104" s="590"/>
      <c r="R104" s="590"/>
      <c r="S104" s="590"/>
      <c r="T104" s="590"/>
      <c r="U104" s="590"/>
      <c r="V104" s="590"/>
      <c r="W104" s="590"/>
      <c r="X104" s="294" t="s">
        <v>155</v>
      </c>
      <c r="Y104" s="294"/>
      <c r="Z104" s="294"/>
      <c r="AA104" s="588" t="str">
        <f>情報取得シート!$D$219</f>
        <v/>
      </c>
      <c r="AB104" s="588"/>
      <c r="AC104" s="588"/>
      <c r="AD104" s="588"/>
      <c r="AE104" s="589"/>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98"/>
      <c r="B105" s="563"/>
      <c r="C105" s="564"/>
      <c r="D105" s="564"/>
      <c r="E105" s="564"/>
      <c r="F105" s="565"/>
      <c r="G105" s="297" t="s">
        <v>157</v>
      </c>
      <c r="H105" s="298"/>
      <c r="I105" s="298"/>
      <c r="J105" s="298"/>
      <c r="K105" s="298"/>
      <c r="L105" s="586" t="str">
        <f>情報取得シート!$D$220</f>
        <v/>
      </c>
      <c r="M105" s="586"/>
      <c r="N105" s="586"/>
      <c r="O105" s="586"/>
      <c r="P105" s="586"/>
      <c r="Q105" s="586"/>
      <c r="R105" s="586"/>
      <c r="S105" s="586"/>
      <c r="T105" s="586"/>
      <c r="U105" s="586"/>
      <c r="V105" s="586"/>
      <c r="W105" s="586"/>
      <c r="X105" s="586"/>
      <c r="Y105" s="586"/>
      <c r="Z105" s="586"/>
      <c r="AA105" s="586"/>
      <c r="AB105" s="586"/>
      <c r="AC105" s="586"/>
      <c r="AD105" s="586"/>
      <c r="AE105" s="587"/>
      <c r="AF105" s="91"/>
      <c r="AU105" s="92"/>
    </row>
    <row r="106" spans="1:47" ht="24" customHeight="1" x14ac:dyDescent="0.4">
      <c r="A106" s="554" t="s">
        <v>158</v>
      </c>
      <c r="B106" s="555"/>
      <c r="C106" s="555"/>
      <c r="D106" s="555"/>
      <c r="E106" s="555"/>
      <c r="F106" s="556"/>
      <c r="G106" s="553" t="s">
        <v>154</v>
      </c>
      <c r="H106" s="294"/>
      <c r="I106" s="294"/>
      <c r="J106" s="294"/>
      <c r="K106" s="294"/>
      <c r="L106" s="590" t="str">
        <f>情報取得シート!$D$224</f>
        <v/>
      </c>
      <c r="M106" s="590"/>
      <c r="N106" s="590"/>
      <c r="O106" s="590"/>
      <c r="P106" s="590"/>
      <c r="Q106" s="590"/>
      <c r="R106" s="590"/>
      <c r="S106" s="590"/>
      <c r="T106" s="590"/>
      <c r="U106" s="590"/>
      <c r="V106" s="590"/>
      <c r="W106" s="590"/>
      <c r="X106" s="294" t="s">
        <v>155</v>
      </c>
      <c r="Y106" s="294"/>
      <c r="Z106" s="294"/>
      <c r="AA106" s="588" t="str">
        <f>情報取得シート!$D$225</f>
        <v/>
      </c>
      <c r="AB106" s="588"/>
      <c r="AC106" s="588"/>
      <c r="AD106" s="588"/>
      <c r="AE106" s="589"/>
    </row>
    <row r="107" spans="1:47" ht="24" customHeight="1" x14ac:dyDescent="0.4">
      <c r="A107" s="557"/>
      <c r="B107" s="558"/>
      <c r="C107" s="558"/>
      <c r="D107" s="558"/>
      <c r="E107" s="558"/>
      <c r="F107" s="559"/>
      <c r="G107" s="297" t="s">
        <v>157</v>
      </c>
      <c r="H107" s="298"/>
      <c r="I107" s="298"/>
      <c r="J107" s="298"/>
      <c r="K107" s="298"/>
      <c r="L107" s="586" t="str">
        <f>情報取得シート!$D$226</f>
        <v/>
      </c>
      <c r="M107" s="586"/>
      <c r="N107" s="586"/>
      <c r="O107" s="586"/>
      <c r="P107" s="586"/>
      <c r="Q107" s="586"/>
      <c r="R107" s="586"/>
      <c r="S107" s="586"/>
      <c r="T107" s="586"/>
      <c r="U107" s="586"/>
      <c r="V107" s="586"/>
      <c r="W107" s="586"/>
      <c r="X107" s="586"/>
      <c r="Y107" s="586"/>
      <c r="Z107" s="586"/>
      <c r="AA107" s="586"/>
      <c r="AB107" s="586"/>
      <c r="AC107" s="586"/>
      <c r="AD107" s="586"/>
      <c r="AE107" s="587"/>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9" t="s">
        <v>159</v>
      </c>
      <c r="B109" s="290"/>
      <c r="C109" s="290"/>
      <c r="D109" s="290"/>
      <c r="E109" s="290"/>
      <c r="F109" s="290"/>
      <c r="G109" s="290"/>
      <c r="H109" s="291"/>
      <c r="I109" s="292" t="s">
        <v>160</v>
      </c>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3"/>
    </row>
    <row r="110" spans="1:47" ht="30" customHeight="1" x14ac:dyDescent="0.4">
      <c r="A110" s="546" t="s">
        <v>161</v>
      </c>
      <c r="B110" s="547"/>
      <c r="C110" s="547"/>
      <c r="D110" s="547"/>
      <c r="E110" s="547"/>
      <c r="F110" s="547"/>
      <c r="G110" s="547"/>
      <c r="H110" s="548"/>
      <c r="I110" s="551" t="s">
        <v>160</v>
      </c>
      <c r="J110" s="551"/>
      <c r="K110" s="551"/>
      <c r="L110" s="551"/>
      <c r="M110" s="551"/>
      <c r="N110" s="551"/>
      <c r="O110" s="551"/>
      <c r="P110" s="551"/>
      <c r="Q110" s="551"/>
      <c r="R110" s="551"/>
      <c r="S110" s="551"/>
      <c r="T110" s="551"/>
      <c r="U110" s="551"/>
      <c r="V110" s="551"/>
      <c r="W110" s="551"/>
      <c r="X110" s="551"/>
      <c r="Y110" s="551"/>
      <c r="Z110" s="551"/>
      <c r="AA110" s="551"/>
      <c r="AB110" s="551"/>
      <c r="AC110" s="551"/>
      <c r="AD110" s="551"/>
      <c r="AE110" s="552"/>
      <c r="AH110" s="194" t="str">
        <f>IF(情報取得シート!$D$228=0,"※併用している医薬品の詳細を選択してください","")</f>
        <v>※併用している医薬品の詳細を選択してください</v>
      </c>
    </row>
    <row r="111" spans="1:47" ht="28.15" customHeight="1" x14ac:dyDescent="0.4">
      <c r="A111" s="346" t="s">
        <v>137</v>
      </c>
      <c r="B111" s="306"/>
      <c r="C111" s="306"/>
      <c r="D111" s="478" t="s">
        <v>162</v>
      </c>
      <c r="E111" s="479"/>
      <c r="F111" s="479"/>
      <c r="G111" s="479"/>
      <c r="H111" s="479"/>
      <c r="I111" s="479"/>
      <c r="J111" s="479"/>
      <c r="K111" s="479"/>
      <c r="L111" s="479"/>
      <c r="M111" s="479"/>
      <c r="N111" s="479"/>
      <c r="O111" s="479"/>
      <c r="P111" s="479"/>
      <c r="Q111" s="480"/>
      <c r="R111" s="478" t="s">
        <v>163</v>
      </c>
      <c r="S111" s="479"/>
      <c r="T111" s="479"/>
      <c r="U111" s="479"/>
      <c r="V111" s="479"/>
      <c r="W111" s="479"/>
      <c r="X111" s="479"/>
      <c r="Y111" s="479"/>
      <c r="Z111" s="479"/>
      <c r="AA111" s="479"/>
      <c r="AB111" s="479"/>
      <c r="AC111" s="479"/>
      <c r="AD111" s="479"/>
      <c r="AE111" s="480"/>
    </row>
    <row r="112" spans="1:47" ht="28.15" customHeight="1" x14ac:dyDescent="0.4">
      <c r="A112" s="347"/>
      <c r="B112" s="481" t="s">
        <v>140</v>
      </c>
      <c r="C112" s="509"/>
      <c r="D112" s="583" t="str">
        <f>情報取得シート!$D$229</f>
        <v/>
      </c>
      <c r="E112" s="584" t="str">
        <f>情報取得シート!$D$229</f>
        <v/>
      </c>
      <c r="F112" s="584" t="str">
        <f>情報取得シート!$D$229</f>
        <v/>
      </c>
      <c r="G112" s="584" t="str">
        <f>情報取得シート!$D$229</f>
        <v/>
      </c>
      <c r="H112" s="584" t="str">
        <f>情報取得シート!$D$229</f>
        <v/>
      </c>
      <c r="I112" s="584" t="str">
        <f>情報取得シート!$D$229</f>
        <v/>
      </c>
      <c r="J112" s="584" t="str">
        <f>情報取得シート!$D$229</f>
        <v/>
      </c>
      <c r="K112" s="584" t="str">
        <f>情報取得シート!$D$229</f>
        <v/>
      </c>
      <c r="L112" s="584" t="str">
        <f>情報取得シート!$D$229</f>
        <v/>
      </c>
      <c r="M112" s="584" t="str">
        <f>情報取得シート!$D$229</f>
        <v/>
      </c>
      <c r="N112" s="584" t="str">
        <f>情報取得シート!$D$229</f>
        <v/>
      </c>
      <c r="O112" s="584" t="str">
        <f>情報取得シート!$D$229</f>
        <v/>
      </c>
      <c r="P112" s="584" t="str">
        <f>情報取得シート!$D$229</f>
        <v/>
      </c>
      <c r="Q112" s="585" t="str">
        <f>情報取得シート!$D$229</f>
        <v/>
      </c>
      <c r="R112" s="583" t="str">
        <f>情報取得シート!$D$230</f>
        <v/>
      </c>
      <c r="S112" s="584" t="str">
        <f>情報取得シート!$D$230</f>
        <v/>
      </c>
      <c r="T112" s="584" t="str">
        <f>情報取得シート!$D$230</f>
        <v/>
      </c>
      <c r="U112" s="584" t="str">
        <f>情報取得シート!$D$230</f>
        <v/>
      </c>
      <c r="V112" s="584" t="str">
        <f>情報取得シート!$D$230</f>
        <v/>
      </c>
      <c r="W112" s="584" t="str">
        <f>情報取得シート!$D$230</f>
        <v/>
      </c>
      <c r="X112" s="584" t="str">
        <f>情報取得シート!$D$230</f>
        <v/>
      </c>
      <c r="Y112" s="584" t="str">
        <f>情報取得シート!$D$230</f>
        <v/>
      </c>
      <c r="Z112" s="584" t="str">
        <f>情報取得シート!$D$230</f>
        <v/>
      </c>
      <c r="AA112" s="584" t="str">
        <f>情報取得シート!$D$230</f>
        <v/>
      </c>
      <c r="AB112" s="584" t="str">
        <f>情報取得シート!$D$230</f>
        <v/>
      </c>
      <c r="AC112" s="584" t="str">
        <f>情報取得シート!$D$230</f>
        <v/>
      </c>
      <c r="AD112" s="584" t="str">
        <f>情報取得シート!$D$230</f>
        <v/>
      </c>
      <c r="AE112" s="585" t="str">
        <f>情報取得シート!$D$230</f>
        <v/>
      </c>
    </row>
    <row r="113" spans="1:31" ht="28.15" customHeight="1" x14ac:dyDescent="0.4">
      <c r="A113" s="347"/>
      <c r="B113" s="220" t="s">
        <v>141</v>
      </c>
      <c r="C113" s="222"/>
      <c r="D113" s="583" t="str">
        <f>情報取得シート!$D$232</f>
        <v/>
      </c>
      <c r="E113" s="584" t="str">
        <f>情報取得シート!$D$232</f>
        <v/>
      </c>
      <c r="F113" s="584" t="str">
        <f>情報取得シート!$D$232</f>
        <v/>
      </c>
      <c r="G113" s="584" t="str">
        <f>情報取得シート!$D$232</f>
        <v/>
      </c>
      <c r="H113" s="584" t="str">
        <f>情報取得シート!$D$232</f>
        <v/>
      </c>
      <c r="I113" s="584" t="str">
        <f>情報取得シート!$D$232</f>
        <v/>
      </c>
      <c r="J113" s="584" t="str">
        <f>情報取得シート!$D$232</f>
        <v/>
      </c>
      <c r="K113" s="584" t="str">
        <f>情報取得シート!$D$232</f>
        <v/>
      </c>
      <c r="L113" s="584" t="str">
        <f>情報取得シート!$D$232</f>
        <v/>
      </c>
      <c r="M113" s="584" t="str">
        <f>情報取得シート!$D$232</f>
        <v/>
      </c>
      <c r="N113" s="584" t="str">
        <f>情報取得シート!$D$232</f>
        <v/>
      </c>
      <c r="O113" s="584" t="str">
        <f>情報取得シート!$D$232</f>
        <v/>
      </c>
      <c r="P113" s="584" t="str">
        <f>情報取得シート!$D$232</f>
        <v/>
      </c>
      <c r="Q113" s="585" t="str">
        <f>情報取得シート!$D$232</f>
        <v/>
      </c>
      <c r="R113" s="583" t="str">
        <f>情報取得シート!$D$233</f>
        <v/>
      </c>
      <c r="S113" s="584" t="str">
        <f>情報取得シート!$D$233</f>
        <v/>
      </c>
      <c r="T113" s="584" t="str">
        <f>情報取得シート!$D$233</f>
        <v/>
      </c>
      <c r="U113" s="584" t="str">
        <f>情報取得シート!$D$233</f>
        <v/>
      </c>
      <c r="V113" s="584" t="str">
        <f>情報取得シート!$D$233</f>
        <v/>
      </c>
      <c r="W113" s="584" t="str">
        <f>情報取得シート!$D$233</f>
        <v/>
      </c>
      <c r="X113" s="584" t="str">
        <f>情報取得シート!$D$233</f>
        <v/>
      </c>
      <c r="Y113" s="584" t="str">
        <f>情報取得シート!$D$233</f>
        <v/>
      </c>
      <c r="Z113" s="584" t="str">
        <f>情報取得シート!$D$233</f>
        <v/>
      </c>
      <c r="AA113" s="584" t="str">
        <f>情報取得シート!$D$233</f>
        <v/>
      </c>
      <c r="AB113" s="584" t="str">
        <f>情報取得シート!$D$233</f>
        <v/>
      </c>
      <c r="AC113" s="584" t="str">
        <f>情報取得シート!$D$233</f>
        <v/>
      </c>
      <c r="AD113" s="584" t="str">
        <f>情報取得シート!$D$233</f>
        <v/>
      </c>
      <c r="AE113" s="585" t="str">
        <f>情報取得シート!$D$233</f>
        <v/>
      </c>
    </row>
    <row r="114" spans="1:31" ht="28.15" customHeight="1" x14ac:dyDescent="0.4">
      <c r="A114" s="347"/>
      <c r="B114" s="220" t="s">
        <v>142</v>
      </c>
      <c r="C114" s="222"/>
      <c r="D114" s="583" t="str">
        <f>情報取得シート!$D$235</f>
        <v/>
      </c>
      <c r="E114" s="584" t="str">
        <f>情報取得シート!$D$235</f>
        <v/>
      </c>
      <c r="F114" s="584" t="str">
        <f>情報取得シート!$D$235</f>
        <v/>
      </c>
      <c r="G114" s="584" t="str">
        <f>情報取得シート!$D$235</f>
        <v/>
      </c>
      <c r="H114" s="584" t="str">
        <f>情報取得シート!$D$235</f>
        <v/>
      </c>
      <c r="I114" s="584" t="str">
        <f>情報取得シート!$D$235</f>
        <v/>
      </c>
      <c r="J114" s="584" t="str">
        <f>情報取得シート!$D$235</f>
        <v/>
      </c>
      <c r="K114" s="584" t="str">
        <f>情報取得シート!$D$235</f>
        <v/>
      </c>
      <c r="L114" s="584" t="str">
        <f>情報取得シート!$D$235</f>
        <v/>
      </c>
      <c r="M114" s="584" t="str">
        <f>情報取得シート!$D$235</f>
        <v/>
      </c>
      <c r="N114" s="584" t="str">
        <f>情報取得シート!$D$235</f>
        <v/>
      </c>
      <c r="O114" s="584" t="str">
        <f>情報取得シート!$D$235</f>
        <v/>
      </c>
      <c r="P114" s="584" t="str">
        <f>情報取得シート!$D$235</f>
        <v/>
      </c>
      <c r="Q114" s="585" t="str">
        <f>情報取得シート!$D$235</f>
        <v/>
      </c>
      <c r="R114" s="583" t="str">
        <f>情報取得シート!$D$236</f>
        <v/>
      </c>
      <c r="S114" s="584" t="str">
        <f>情報取得シート!$D$236</f>
        <v/>
      </c>
      <c r="T114" s="584" t="str">
        <f>情報取得シート!$D$236</f>
        <v/>
      </c>
      <c r="U114" s="584" t="str">
        <f>情報取得シート!$D$236</f>
        <v/>
      </c>
      <c r="V114" s="584" t="str">
        <f>情報取得シート!$D$236</f>
        <v/>
      </c>
      <c r="W114" s="584" t="str">
        <f>情報取得シート!$D$236</f>
        <v/>
      </c>
      <c r="X114" s="584" t="str">
        <f>情報取得シート!$D$236</f>
        <v/>
      </c>
      <c r="Y114" s="584" t="str">
        <f>情報取得シート!$D$236</f>
        <v/>
      </c>
      <c r="Z114" s="584" t="str">
        <f>情報取得シート!$D$236</f>
        <v/>
      </c>
      <c r="AA114" s="584" t="str">
        <f>情報取得シート!$D$236</f>
        <v/>
      </c>
      <c r="AB114" s="584" t="str">
        <f>情報取得シート!$D$236</f>
        <v/>
      </c>
      <c r="AC114" s="584" t="str">
        <f>情報取得シート!$D$236</f>
        <v/>
      </c>
      <c r="AD114" s="584" t="str">
        <f>情報取得シート!$D$236</f>
        <v/>
      </c>
      <c r="AE114" s="585" t="str">
        <f>情報取得シート!$D$236</f>
        <v/>
      </c>
    </row>
    <row r="115" spans="1:31" ht="28.15" customHeight="1" x14ac:dyDescent="0.4">
      <c r="A115" s="347"/>
      <c r="B115" s="220" t="s">
        <v>143</v>
      </c>
      <c r="C115" s="222"/>
      <c r="D115" s="583" t="str">
        <f>情報取得シート!$D$238</f>
        <v/>
      </c>
      <c r="E115" s="584" t="str">
        <f>情報取得シート!$D$238</f>
        <v/>
      </c>
      <c r="F115" s="584" t="str">
        <f>情報取得シート!$D$238</f>
        <v/>
      </c>
      <c r="G115" s="584" t="str">
        <f>情報取得シート!$D$238</f>
        <v/>
      </c>
      <c r="H115" s="584" t="str">
        <f>情報取得シート!$D$238</f>
        <v/>
      </c>
      <c r="I115" s="584" t="str">
        <f>情報取得シート!$D$238</f>
        <v/>
      </c>
      <c r="J115" s="584" t="str">
        <f>情報取得シート!$D$238</f>
        <v/>
      </c>
      <c r="K115" s="584" t="str">
        <f>情報取得シート!$D$238</f>
        <v/>
      </c>
      <c r="L115" s="584" t="str">
        <f>情報取得シート!$D$238</f>
        <v/>
      </c>
      <c r="M115" s="584" t="str">
        <f>情報取得シート!$D$238</f>
        <v/>
      </c>
      <c r="N115" s="584" t="str">
        <f>情報取得シート!$D$238</f>
        <v/>
      </c>
      <c r="O115" s="584" t="str">
        <f>情報取得シート!$D$238</f>
        <v/>
      </c>
      <c r="P115" s="584" t="str">
        <f>情報取得シート!$D$238</f>
        <v/>
      </c>
      <c r="Q115" s="585" t="str">
        <f>情報取得シート!$D$238</f>
        <v/>
      </c>
      <c r="R115" s="583" t="str">
        <f>情報取得シート!$D$239</f>
        <v/>
      </c>
      <c r="S115" s="584" t="str">
        <f>情報取得シート!$D$239</f>
        <v/>
      </c>
      <c r="T115" s="584" t="str">
        <f>情報取得シート!$D$239</f>
        <v/>
      </c>
      <c r="U115" s="584" t="str">
        <f>情報取得シート!$D$239</f>
        <v/>
      </c>
      <c r="V115" s="584" t="str">
        <f>情報取得シート!$D$239</f>
        <v/>
      </c>
      <c r="W115" s="584" t="str">
        <f>情報取得シート!$D$239</f>
        <v/>
      </c>
      <c r="X115" s="584" t="str">
        <f>情報取得シート!$D$239</f>
        <v/>
      </c>
      <c r="Y115" s="584" t="str">
        <f>情報取得シート!$D$239</f>
        <v/>
      </c>
      <c r="Z115" s="584" t="str">
        <f>情報取得シート!$D$239</f>
        <v/>
      </c>
      <c r="AA115" s="584" t="str">
        <f>情報取得シート!$D$239</f>
        <v/>
      </c>
      <c r="AB115" s="584" t="str">
        <f>情報取得シート!$D$239</f>
        <v/>
      </c>
      <c r="AC115" s="584" t="str">
        <f>情報取得シート!$D$239</f>
        <v/>
      </c>
      <c r="AD115" s="584" t="str">
        <f>情報取得シート!$D$239</f>
        <v/>
      </c>
      <c r="AE115" s="585" t="str">
        <f>情報取得シート!$D$239</f>
        <v/>
      </c>
    </row>
    <row r="116" spans="1:31" ht="28.15" customHeight="1" x14ac:dyDescent="0.4">
      <c r="A116" s="347"/>
      <c r="B116" s="220" t="s">
        <v>144</v>
      </c>
      <c r="C116" s="222"/>
      <c r="D116" s="583" t="str">
        <f>情報取得シート!$D$241</f>
        <v/>
      </c>
      <c r="E116" s="584" t="str">
        <f>情報取得シート!$D$241</f>
        <v/>
      </c>
      <c r="F116" s="584" t="str">
        <f>情報取得シート!$D$241</f>
        <v/>
      </c>
      <c r="G116" s="584" t="str">
        <f>情報取得シート!$D$241</f>
        <v/>
      </c>
      <c r="H116" s="584" t="str">
        <f>情報取得シート!$D$241</f>
        <v/>
      </c>
      <c r="I116" s="584" t="str">
        <f>情報取得シート!$D$241</f>
        <v/>
      </c>
      <c r="J116" s="584" t="str">
        <f>情報取得シート!$D$241</f>
        <v/>
      </c>
      <c r="K116" s="584" t="str">
        <f>情報取得シート!$D$241</f>
        <v/>
      </c>
      <c r="L116" s="584" t="str">
        <f>情報取得シート!$D$241</f>
        <v/>
      </c>
      <c r="M116" s="584" t="str">
        <f>情報取得シート!$D$241</f>
        <v/>
      </c>
      <c r="N116" s="584" t="str">
        <f>情報取得シート!$D$241</f>
        <v/>
      </c>
      <c r="O116" s="584" t="str">
        <f>情報取得シート!$D$241</f>
        <v/>
      </c>
      <c r="P116" s="584" t="str">
        <f>情報取得シート!$D$241</f>
        <v/>
      </c>
      <c r="Q116" s="585" t="str">
        <f>情報取得シート!$D$241</f>
        <v/>
      </c>
      <c r="R116" s="583" t="str">
        <f>情報取得シート!$D$242</f>
        <v/>
      </c>
      <c r="S116" s="584" t="str">
        <f>情報取得シート!$D$242</f>
        <v/>
      </c>
      <c r="T116" s="584" t="str">
        <f>情報取得シート!$D$242</f>
        <v/>
      </c>
      <c r="U116" s="584" t="str">
        <f>情報取得シート!$D$242</f>
        <v/>
      </c>
      <c r="V116" s="584" t="str">
        <f>情報取得シート!$D$242</f>
        <v/>
      </c>
      <c r="W116" s="584" t="str">
        <f>情報取得シート!$D$242</f>
        <v/>
      </c>
      <c r="X116" s="584" t="str">
        <f>情報取得シート!$D$242</f>
        <v/>
      </c>
      <c r="Y116" s="584" t="str">
        <f>情報取得シート!$D$242</f>
        <v/>
      </c>
      <c r="Z116" s="584" t="str">
        <f>情報取得シート!$D$242</f>
        <v/>
      </c>
      <c r="AA116" s="584" t="str">
        <f>情報取得シート!$D$242</f>
        <v/>
      </c>
      <c r="AB116" s="584" t="str">
        <f>情報取得シート!$D$242</f>
        <v/>
      </c>
      <c r="AC116" s="584" t="str">
        <f>情報取得シート!$D$242</f>
        <v/>
      </c>
      <c r="AD116" s="584" t="str">
        <f>情報取得シート!$D$242</f>
        <v/>
      </c>
      <c r="AE116" s="585" t="str">
        <f>情報取得シート!$D$242</f>
        <v/>
      </c>
    </row>
    <row r="117" spans="1:31" ht="28.15" customHeight="1" x14ac:dyDescent="0.4">
      <c r="A117" s="347"/>
      <c r="B117" s="220" t="s">
        <v>145</v>
      </c>
      <c r="C117" s="222"/>
      <c r="D117" s="583" t="str">
        <f>情報取得シート!$D$244</f>
        <v/>
      </c>
      <c r="E117" s="584" t="str">
        <f>情報取得シート!$D$244</f>
        <v/>
      </c>
      <c r="F117" s="584" t="str">
        <f>情報取得シート!$D$244</f>
        <v/>
      </c>
      <c r="G117" s="584" t="str">
        <f>情報取得シート!$D$244</f>
        <v/>
      </c>
      <c r="H117" s="584" t="str">
        <f>情報取得シート!$D$244</f>
        <v/>
      </c>
      <c r="I117" s="584" t="str">
        <f>情報取得シート!$D$244</f>
        <v/>
      </c>
      <c r="J117" s="584" t="str">
        <f>情報取得シート!$D$244</f>
        <v/>
      </c>
      <c r="K117" s="584" t="str">
        <f>情報取得シート!$D$244</f>
        <v/>
      </c>
      <c r="L117" s="584" t="str">
        <f>情報取得シート!$D$244</f>
        <v/>
      </c>
      <c r="M117" s="584" t="str">
        <f>情報取得シート!$D$244</f>
        <v/>
      </c>
      <c r="N117" s="584" t="str">
        <f>情報取得シート!$D$244</f>
        <v/>
      </c>
      <c r="O117" s="584" t="str">
        <f>情報取得シート!$D$244</f>
        <v/>
      </c>
      <c r="P117" s="584" t="str">
        <f>情報取得シート!$D$244</f>
        <v/>
      </c>
      <c r="Q117" s="585" t="str">
        <f>情報取得シート!$D$244</f>
        <v/>
      </c>
      <c r="R117" s="583" t="str">
        <f>情報取得シート!$D$245</f>
        <v/>
      </c>
      <c r="S117" s="584" t="str">
        <f>情報取得シート!$D$245</f>
        <v/>
      </c>
      <c r="T117" s="584" t="str">
        <f>情報取得シート!$D$245</f>
        <v/>
      </c>
      <c r="U117" s="584" t="str">
        <f>情報取得シート!$D$245</f>
        <v/>
      </c>
      <c r="V117" s="584" t="str">
        <f>情報取得シート!$D$245</f>
        <v/>
      </c>
      <c r="W117" s="584" t="str">
        <f>情報取得シート!$D$245</f>
        <v/>
      </c>
      <c r="X117" s="584" t="str">
        <f>情報取得シート!$D$245</f>
        <v/>
      </c>
      <c r="Y117" s="584" t="str">
        <f>情報取得シート!$D$245</f>
        <v/>
      </c>
      <c r="Z117" s="584" t="str">
        <f>情報取得シート!$D$245</f>
        <v/>
      </c>
      <c r="AA117" s="584" t="str">
        <f>情報取得シート!$D$245</f>
        <v/>
      </c>
      <c r="AB117" s="584" t="str">
        <f>情報取得シート!$D$245</f>
        <v/>
      </c>
      <c r="AC117" s="584" t="str">
        <f>情報取得シート!$D$245</f>
        <v/>
      </c>
      <c r="AD117" s="584" t="str">
        <f>情報取得シート!$D$245</f>
        <v/>
      </c>
      <c r="AE117" s="585" t="str">
        <f>情報取得シート!$D$245</f>
        <v/>
      </c>
    </row>
    <row r="118" spans="1:31" ht="28.15" customHeight="1" x14ac:dyDescent="0.4">
      <c r="A118" s="347"/>
      <c r="B118" s="220" t="s">
        <v>146</v>
      </c>
      <c r="C118" s="222"/>
      <c r="D118" s="583" t="str">
        <f>情報取得シート!$D$247</f>
        <v/>
      </c>
      <c r="E118" s="584" t="str">
        <f>情報取得シート!$D$247</f>
        <v/>
      </c>
      <c r="F118" s="584" t="str">
        <f>情報取得シート!$D$247</f>
        <v/>
      </c>
      <c r="G118" s="584" t="str">
        <f>情報取得シート!$D$247</f>
        <v/>
      </c>
      <c r="H118" s="584" t="str">
        <f>情報取得シート!$D$247</f>
        <v/>
      </c>
      <c r="I118" s="584" t="str">
        <f>情報取得シート!$D$247</f>
        <v/>
      </c>
      <c r="J118" s="584" t="str">
        <f>情報取得シート!$D$247</f>
        <v/>
      </c>
      <c r="K118" s="584" t="str">
        <f>情報取得シート!$D$247</f>
        <v/>
      </c>
      <c r="L118" s="584" t="str">
        <f>情報取得シート!$D$247</f>
        <v/>
      </c>
      <c r="M118" s="584" t="str">
        <f>情報取得シート!$D$247</f>
        <v/>
      </c>
      <c r="N118" s="584" t="str">
        <f>情報取得シート!$D$247</f>
        <v/>
      </c>
      <c r="O118" s="584" t="str">
        <f>情報取得シート!$D$247</f>
        <v/>
      </c>
      <c r="P118" s="584" t="str">
        <f>情報取得シート!$D$247</f>
        <v/>
      </c>
      <c r="Q118" s="585" t="str">
        <f>情報取得シート!$D$247</f>
        <v/>
      </c>
      <c r="R118" s="583" t="str">
        <f>情報取得シート!$D$248</f>
        <v/>
      </c>
      <c r="S118" s="584" t="str">
        <f>情報取得シート!$D$248</f>
        <v/>
      </c>
      <c r="T118" s="584" t="str">
        <f>情報取得シート!$D$248</f>
        <v/>
      </c>
      <c r="U118" s="584" t="str">
        <f>情報取得シート!$D$248</f>
        <v/>
      </c>
      <c r="V118" s="584" t="str">
        <f>情報取得シート!$D$248</f>
        <v/>
      </c>
      <c r="W118" s="584" t="str">
        <f>情報取得シート!$D$248</f>
        <v/>
      </c>
      <c r="X118" s="584" t="str">
        <f>情報取得シート!$D$248</f>
        <v/>
      </c>
      <c r="Y118" s="584" t="str">
        <f>情報取得シート!$D$248</f>
        <v/>
      </c>
      <c r="Z118" s="584" t="str">
        <f>情報取得シート!$D$248</f>
        <v/>
      </c>
      <c r="AA118" s="584" t="str">
        <f>情報取得シート!$D$248</f>
        <v/>
      </c>
      <c r="AB118" s="584" t="str">
        <f>情報取得シート!$D$248</f>
        <v/>
      </c>
      <c r="AC118" s="584" t="str">
        <f>情報取得シート!$D$248</f>
        <v/>
      </c>
      <c r="AD118" s="584" t="str">
        <f>情報取得シート!$D$248</f>
        <v/>
      </c>
      <c r="AE118" s="585" t="str">
        <f>情報取得シート!$D$248</f>
        <v/>
      </c>
    </row>
    <row r="119" spans="1:31" ht="28.15" customHeight="1" x14ac:dyDescent="0.4">
      <c r="A119" s="347"/>
      <c r="B119" s="220" t="s">
        <v>147</v>
      </c>
      <c r="C119" s="222"/>
      <c r="D119" s="583" t="str">
        <f>情報取得シート!$D$250</f>
        <v/>
      </c>
      <c r="E119" s="584" t="str">
        <f>情報取得シート!$D$250</f>
        <v/>
      </c>
      <c r="F119" s="584" t="str">
        <f>情報取得シート!$D$250</f>
        <v/>
      </c>
      <c r="G119" s="584" t="str">
        <f>情報取得シート!$D$250</f>
        <v/>
      </c>
      <c r="H119" s="584" t="str">
        <f>情報取得シート!$D$250</f>
        <v/>
      </c>
      <c r="I119" s="584" t="str">
        <f>情報取得シート!$D$250</f>
        <v/>
      </c>
      <c r="J119" s="584" t="str">
        <f>情報取得シート!$D$250</f>
        <v/>
      </c>
      <c r="K119" s="584" t="str">
        <f>情報取得シート!$D$250</f>
        <v/>
      </c>
      <c r="L119" s="584" t="str">
        <f>情報取得シート!$D$250</f>
        <v/>
      </c>
      <c r="M119" s="584" t="str">
        <f>情報取得シート!$D$250</f>
        <v/>
      </c>
      <c r="N119" s="584" t="str">
        <f>情報取得シート!$D$250</f>
        <v/>
      </c>
      <c r="O119" s="584" t="str">
        <f>情報取得シート!$D$250</f>
        <v/>
      </c>
      <c r="P119" s="584" t="str">
        <f>情報取得シート!$D$250</f>
        <v/>
      </c>
      <c r="Q119" s="585" t="str">
        <f>情報取得シート!$D$250</f>
        <v/>
      </c>
      <c r="R119" s="583" t="str">
        <f>情報取得シート!$D$251</f>
        <v/>
      </c>
      <c r="S119" s="584" t="str">
        <f>情報取得シート!$D$251</f>
        <v/>
      </c>
      <c r="T119" s="584" t="str">
        <f>情報取得シート!$D$251</f>
        <v/>
      </c>
      <c r="U119" s="584" t="str">
        <f>情報取得シート!$D$251</f>
        <v/>
      </c>
      <c r="V119" s="584" t="str">
        <f>情報取得シート!$D$251</f>
        <v/>
      </c>
      <c r="W119" s="584" t="str">
        <f>情報取得シート!$D$251</f>
        <v/>
      </c>
      <c r="X119" s="584" t="str">
        <f>情報取得シート!$D$251</f>
        <v/>
      </c>
      <c r="Y119" s="584" t="str">
        <f>情報取得シート!$D$251</f>
        <v/>
      </c>
      <c r="Z119" s="584" t="str">
        <f>情報取得シート!$D$251</f>
        <v/>
      </c>
      <c r="AA119" s="584" t="str">
        <f>情報取得シート!$D$251</f>
        <v/>
      </c>
      <c r="AB119" s="584" t="str">
        <f>情報取得シート!$D$251</f>
        <v/>
      </c>
      <c r="AC119" s="584" t="str">
        <f>情報取得シート!$D$251</f>
        <v/>
      </c>
      <c r="AD119" s="584" t="str">
        <f>情報取得シート!$D$251</f>
        <v/>
      </c>
      <c r="AE119" s="585" t="str">
        <f>情報取得シート!$D$251</f>
        <v/>
      </c>
    </row>
    <row r="120" spans="1:31" ht="28.15" customHeight="1" x14ac:dyDescent="0.4">
      <c r="A120" s="347"/>
      <c r="B120" s="220" t="s">
        <v>148</v>
      </c>
      <c r="C120" s="222"/>
      <c r="D120" s="583" t="str">
        <f>情報取得シート!$D$253</f>
        <v/>
      </c>
      <c r="E120" s="584" t="str">
        <f>情報取得シート!$D$253</f>
        <v/>
      </c>
      <c r="F120" s="584" t="str">
        <f>情報取得シート!$D$253</f>
        <v/>
      </c>
      <c r="G120" s="584" t="str">
        <f>情報取得シート!$D$253</f>
        <v/>
      </c>
      <c r="H120" s="584" t="str">
        <f>情報取得シート!$D$253</f>
        <v/>
      </c>
      <c r="I120" s="584" t="str">
        <f>情報取得シート!$D$253</f>
        <v/>
      </c>
      <c r="J120" s="584" t="str">
        <f>情報取得シート!$D$253</f>
        <v/>
      </c>
      <c r="K120" s="584" t="str">
        <f>情報取得シート!$D$253</f>
        <v/>
      </c>
      <c r="L120" s="584" t="str">
        <f>情報取得シート!$D$253</f>
        <v/>
      </c>
      <c r="M120" s="584" t="str">
        <f>情報取得シート!$D$253</f>
        <v/>
      </c>
      <c r="N120" s="584" t="str">
        <f>情報取得シート!$D$253</f>
        <v/>
      </c>
      <c r="O120" s="584" t="str">
        <f>情報取得シート!$D$253</f>
        <v/>
      </c>
      <c r="P120" s="584" t="str">
        <f>情報取得シート!$D$253</f>
        <v/>
      </c>
      <c r="Q120" s="585" t="str">
        <f>情報取得シート!$D$253</f>
        <v/>
      </c>
      <c r="R120" s="583" t="str">
        <f>情報取得シート!$D$254</f>
        <v/>
      </c>
      <c r="S120" s="584" t="str">
        <f>情報取得シート!$D$254</f>
        <v/>
      </c>
      <c r="T120" s="584" t="str">
        <f>情報取得シート!$D$254</f>
        <v/>
      </c>
      <c r="U120" s="584" t="str">
        <f>情報取得シート!$D$254</f>
        <v/>
      </c>
      <c r="V120" s="584" t="str">
        <f>情報取得シート!$D$254</f>
        <v/>
      </c>
      <c r="W120" s="584" t="str">
        <f>情報取得シート!$D$254</f>
        <v/>
      </c>
      <c r="X120" s="584" t="str">
        <f>情報取得シート!$D$254</f>
        <v/>
      </c>
      <c r="Y120" s="584" t="str">
        <f>情報取得シート!$D$254</f>
        <v/>
      </c>
      <c r="Z120" s="584" t="str">
        <f>情報取得シート!$D$254</f>
        <v/>
      </c>
      <c r="AA120" s="584" t="str">
        <f>情報取得シート!$D$254</f>
        <v/>
      </c>
      <c r="AB120" s="584" t="str">
        <f>情報取得シート!$D$254</f>
        <v/>
      </c>
      <c r="AC120" s="584" t="str">
        <f>情報取得シート!$D$254</f>
        <v/>
      </c>
      <c r="AD120" s="584" t="str">
        <f>情報取得シート!$D$254</f>
        <v/>
      </c>
      <c r="AE120" s="585" t="str">
        <f>情報取得シート!$D$254</f>
        <v/>
      </c>
    </row>
    <row r="121" spans="1:31" ht="28.15" customHeight="1" x14ac:dyDescent="0.4">
      <c r="A121" s="347"/>
      <c r="B121" s="220" t="s">
        <v>149</v>
      </c>
      <c r="C121" s="222"/>
      <c r="D121" s="583" t="str">
        <f>情報取得シート!$D$256</f>
        <v/>
      </c>
      <c r="E121" s="584" t="str">
        <f>情報取得シート!$D$256</f>
        <v/>
      </c>
      <c r="F121" s="584" t="str">
        <f>情報取得シート!$D$256</f>
        <v/>
      </c>
      <c r="G121" s="584" t="str">
        <f>情報取得シート!$D$256</f>
        <v/>
      </c>
      <c r="H121" s="584" t="str">
        <f>情報取得シート!$D$256</f>
        <v/>
      </c>
      <c r="I121" s="584" t="str">
        <f>情報取得シート!$D$256</f>
        <v/>
      </c>
      <c r="J121" s="584" t="str">
        <f>情報取得シート!$D$256</f>
        <v/>
      </c>
      <c r="K121" s="584" t="str">
        <f>情報取得シート!$D$256</f>
        <v/>
      </c>
      <c r="L121" s="584" t="str">
        <f>情報取得シート!$D$256</f>
        <v/>
      </c>
      <c r="M121" s="584" t="str">
        <f>情報取得シート!$D$256</f>
        <v/>
      </c>
      <c r="N121" s="584" t="str">
        <f>情報取得シート!$D$256</f>
        <v/>
      </c>
      <c r="O121" s="584" t="str">
        <f>情報取得シート!$D$256</f>
        <v/>
      </c>
      <c r="P121" s="584" t="str">
        <f>情報取得シート!$D$256</f>
        <v/>
      </c>
      <c r="Q121" s="585" t="str">
        <f>情報取得シート!$D$256</f>
        <v/>
      </c>
      <c r="R121" s="583" t="str">
        <f>情報取得シート!$D$257</f>
        <v/>
      </c>
      <c r="S121" s="584" t="str">
        <f>情報取得シート!$D$257</f>
        <v/>
      </c>
      <c r="T121" s="584" t="str">
        <f>情報取得シート!$D$257</f>
        <v/>
      </c>
      <c r="U121" s="584" t="str">
        <f>情報取得シート!$D$257</f>
        <v/>
      </c>
      <c r="V121" s="584" t="str">
        <f>情報取得シート!$D$257</f>
        <v/>
      </c>
      <c r="W121" s="584" t="str">
        <f>情報取得シート!$D$257</f>
        <v/>
      </c>
      <c r="X121" s="584" t="str">
        <f>情報取得シート!$D$257</f>
        <v/>
      </c>
      <c r="Y121" s="584" t="str">
        <f>情報取得シート!$D$257</f>
        <v/>
      </c>
      <c r="Z121" s="584" t="str">
        <f>情報取得シート!$D$257</f>
        <v/>
      </c>
      <c r="AA121" s="584" t="str">
        <f>情報取得シート!$D$257</f>
        <v/>
      </c>
      <c r="AB121" s="584" t="str">
        <f>情報取得シート!$D$257</f>
        <v/>
      </c>
      <c r="AC121" s="584" t="str">
        <f>情報取得シート!$D$257</f>
        <v/>
      </c>
      <c r="AD121" s="584" t="str">
        <f>情報取得シート!$D$257</f>
        <v/>
      </c>
      <c r="AE121" s="585" t="str">
        <f>情報取得シート!$D$257</f>
        <v/>
      </c>
    </row>
    <row r="122" spans="1:31" ht="28.15" customHeight="1" x14ac:dyDescent="0.4">
      <c r="A122" s="347"/>
      <c r="B122" s="220" t="s">
        <v>164</v>
      </c>
      <c r="C122" s="222"/>
      <c r="D122" s="583" t="str">
        <f>情報取得シート!$D$259</f>
        <v/>
      </c>
      <c r="E122" s="584" t="str">
        <f>情報取得シート!$D$259</f>
        <v/>
      </c>
      <c r="F122" s="584" t="str">
        <f>情報取得シート!$D$259</f>
        <v/>
      </c>
      <c r="G122" s="584" t="str">
        <f>情報取得シート!$D$259</f>
        <v/>
      </c>
      <c r="H122" s="584" t="str">
        <f>情報取得シート!$D$259</f>
        <v/>
      </c>
      <c r="I122" s="584" t="str">
        <f>情報取得シート!$D$259</f>
        <v/>
      </c>
      <c r="J122" s="584" t="str">
        <f>情報取得シート!$D$259</f>
        <v/>
      </c>
      <c r="K122" s="584" t="str">
        <f>情報取得シート!$D$259</f>
        <v/>
      </c>
      <c r="L122" s="584" t="str">
        <f>情報取得シート!$D$259</f>
        <v/>
      </c>
      <c r="M122" s="584" t="str">
        <f>情報取得シート!$D$259</f>
        <v/>
      </c>
      <c r="N122" s="584" t="str">
        <f>情報取得シート!$D$259</f>
        <v/>
      </c>
      <c r="O122" s="584" t="str">
        <f>情報取得シート!$D$259</f>
        <v/>
      </c>
      <c r="P122" s="584" t="str">
        <f>情報取得シート!$D$259</f>
        <v/>
      </c>
      <c r="Q122" s="585" t="str">
        <f>情報取得シート!$D$259</f>
        <v/>
      </c>
      <c r="R122" s="583" t="str">
        <f>情報取得シート!$D$260</f>
        <v/>
      </c>
      <c r="S122" s="584" t="str">
        <f>情報取得シート!$D$260</f>
        <v/>
      </c>
      <c r="T122" s="584" t="str">
        <f>情報取得シート!$D$260</f>
        <v/>
      </c>
      <c r="U122" s="584" t="str">
        <f>情報取得シート!$D$260</f>
        <v/>
      </c>
      <c r="V122" s="584" t="str">
        <f>情報取得シート!$D$260</f>
        <v/>
      </c>
      <c r="W122" s="584" t="str">
        <f>情報取得シート!$D$260</f>
        <v/>
      </c>
      <c r="X122" s="584" t="str">
        <f>情報取得シート!$D$260</f>
        <v/>
      </c>
      <c r="Y122" s="584" t="str">
        <f>情報取得シート!$D$260</f>
        <v/>
      </c>
      <c r="Z122" s="584" t="str">
        <f>情報取得シート!$D$260</f>
        <v/>
      </c>
      <c r="AA122" s="584" t="str">
        <f>情報取得シート!$D$260</f>
        <v/>
      </c>
      <c r="AB122" s="584" t="str">
        <f>情報取得シート!$D$260</f>
        <v/>
      </c>
      <c r="AC122" s="584" t="str">
        <f>情報取得シート!$D$260</f>
        <v/>
      </c>
      <c r="AD122" s="584" t="str">
        <f>情報取得シート!$D$260</f>
        <v/>
      </c>
      <c r="AE122" s="585" t="str">
        <f>情報取得シート!$D$260</f>
        <v/>
      </c>
    </row>
    <row r="123" spans="1:31" ht="28.15" customHeight="1" x14ac:dyDescent="0.4">
      <c r="A123" s="347"/>
      <c r="B123" s="220" t="s">
        <v>165</v>
      </c>
      <c r="C123" s="222"/>
      <c r="D123" s="583" t="str">
        <f>情報取得シート!$D$262</f>
        <v/>
      </c>
      <c r="E123" s="584" t="str">
        <f>情報取得シート!$D$262</f>
        <v/>
      </c>
      <c r="F123" s="584" t="str">
        <f>情報取得シート!$D$262</f>
        <v/>
      </c>
      <c r="G123" s="584" t="str">
        <f>情報取得シート!$D$262</f>
        <v/>
      </c>
      <c r="H123" s="584" t="str">
        <f>情報取得シート!$D$262</f>
        <v/>
      </c>
      <c r="I123" s="584" t="str">
        <f>情報取得シート!$D$262</f>
        <v/>
      </c>
      <c r="J123" s="584" t="str">
        <f>情報取得シート!$D$262</f>
        <v/>
      </c>
      <c r="K123" s="584" t="str">
        <f>情報取得シート!$D$262</f>
        <v/>
      </c>
      <c r="L123" s="584" t="str">
        <f>情報取得シート!$D$262</f>
        <v/>
      </c>
      <c r="M123" s="584" t="str">
        <f>情報取得シート!$D$262</f>
        <v/>
      </c>
      <c r="N123" s="584" t="str">
        <f>情報取得シート!$D$262</f>
        <v/>
      </c>
      <c r="O123" s="584" t="str">
        <f>情報取得シート!$D$262</f>
        <v/>
      </c>
      <c r="P123" s="584" t="str">
        <f>情報取得シート!$D$262</f>
        <v/>
      </c>
      <c r="Q123" s="585" t="str">
        <f>情報取得シート!$D$262</f>
        <v/>
      </c>
      <c r="R123" s="583" t="str">
        <f>情報取得シート!$D$263</f>
        <v/>
      </c>
      <c r="S123" s="584" t="str">
        <f>情報取得シート!$D$263</f>
        <v/>
      </c>
      <c r="T123" s="584" t="str">
        <f>情報取得シート!$D$263</f>
        <v/>
      </c>
      <c r="U123" s="584" t="str">
        <f>情報取得シート!$D$263</f>
        <v/>
      </c>
      <c r="V123" s="584" t="str">
        <f>情報取得シート!$D$263</f>
        <v/>
      </c>
      <c r="W123" s="584" t="str">
        <f>情報取得シート!$D$263</f>
        <v/>
      </c>
      <c r="X123" s="584" t="str">
        <f>情報取得シート!$D$263</f>
        <v/>
      </c>
      <c r="Y123" s="584" t="str">
        <f>情報取得シート!$D$263</f>
        <v/>
      </c>
      <c r="Z123" s="584" t="str">
        <f>情報取得シート!$D$263</f>
        <v/>
      </c>
      <c r="AA123" s="584" t="str">
        <f>情報取得シート!$D$263</f>
        <v/>
      </c>
      <c r="AB123" s="584" t="str">
        <f>情報取得シート!$D$263</f>
        <v/>
      </c>
      <c r="AC123" s="584" t="str">
        <f>情報取得シート!$D$263</f>
        <v/>
      </c>
      <c r="AD123" s="584" t="str">
        <f>情報取得シート!$D$263</f>
        <v/>
      </c>
      <c r="AE123" s="585" t="str">
        <f>情報取得シート!$D$263</f>
        <v/>
      </c>
    </row>
    <row r="124" spans="1:31" ht="28.15" customHeight="1" x14ac:dyDescent="0.4">
      <c r="A124" s="347"/>
      <c r="B124" s="220" t="s">
        <v>166</v>
      </c>
      <c r="C124" s="222"/>
      <c r="D124" s="583" t="str">
        <f>情報取得シート!$D$265</f>
        <v/>
      </c>
      <c r="E124" s="584" t="str">
        <f>情報取得シート!$D$265</f>
        <v/>
      </c>
      <c r="F124" s="584" t="str">
        <f>情報取得シート!$D$265</f>
        <v/>
      </c>
      <c r="G124" s="584" t="str">
        <f>情報取得シート!$D$265</f>
        <v/>
      </c>
      <c r="H124" s="584" t="str">
        <f>情報取得シート!$D$265</f>
        <v/>
      </c>
      <c r="I124" s="584" t="str">
        <f>情報取得シート!$D$265</f>
        <v/>
      </c>
      <c r="J124" s="584" t="str">
        <f>情報取得シート!$D$265</f>
        <v/>
      </c>
      <c r="K124" s="584" t="str">
        <f>情報取得シート!$D$265</f>
        <v/>
      </c>
      <c r="L124" s="584" t="str">
        <f>情報取得シート!$D$265</f>
        <v/>
      </c>
      <c r="M124" s="584" t="str">
        <f>情報取得シート!$D$265</f>
        <v/>
      </c>
      <c r="N124" s="584" t="str">
        <f>情報取得シート!$D$265</f>
        <v/>
      </c>
      <c r="O124" s="584" t="str">
        <f>情報取得シート!$D$265</f>
        <v/>
      </c>
      <c r="P124" s="584" t="str">
        <f>情報取得シート!$D$265</f>
        <v/>
      </c>
      <c r="Q124" s="585" t="str">
        <f>情報取得シート!$D$265</f>
        <v/>
      </c>
      <c r="R124" s="583" t="str">
        <f>情報取得シート!$D$266</f>
        <v/>
      </c>
      <c r="S124" s="584" t="str">
        <f>情報取得シート!$D$266</f>
        <v/>
      </c>
      <c r="T124" s="584" t="str">
        <f>情報取得シート!$D$266</f>
        <v/>
      </c>
      <c r="U124" s="584" t="str">
        <f>情報取得シート!$D$266</f>
        <v/>
      </c>
      <c r="V124" s="584" t="str">
        <f>情報取得シート!$D$266</f>
        <v/>
      </c>
      <c r="W124" s="584" t="str">
        <f>情報取得シート!$D$266</f>
        <v/>
      </c>
      <c r="X124" s="584" t="str">
        <f>情報取得シート!$D$266</f>
        <v/>
      </c>
      <c r="Y124" s="584" t="str">
        <f>情報取得シート!$D$266</f>
        <v/>
      </c>
      <c r="Z124" s="584" t="str">
        <f>情報取得シート!$D$266</f>
        <v/>
      </c>
      <c r="AA124" s="584" t="str">
        <f>情報取得シート!$D$266</f>
        <v/>
      </c>
      <c r="AB124" s="584" t="str">
        <f>情報取得シート!$D$266</f>
        <v/>
      </c>
      <c r="AC124" s="584" t="str">
        <f>情報取得シート!$D$266</f>
        <v/>
      </c>
      <c r="AD124" s="584" t="str">
        <f>情報取得シート!$D$266</f>
        <v/>
      </c>
      <c r="AE124" s="585" t="str">
        <f>情報取得シート!$D$266</f>
        <v/>
      </c>
    </row>
    <row r="125" spans="1:31" ht="28.15" customHeight="1" x14ac:dyDescent="0.4">
      <c r="A125" s="347"/>
      <c r="B125" s="220" t="s">
        <v>167</v>
      </c>
      <c r="C125" s="222"/>
      <c r="D125" s="583" t="str">
        <f>情報取得シート!$D$268</f>
        <v/>
      </c>
      <c r="E125" s="584" t="str">
        <f>情報取得シート!$D$268</f>
        <v/>
      </c>
      <c r="F125" s="584" t="str">
        <f>情報取得シート!$D$268</f>
        <v/>
      </c>
      <c r="G125" s="584" t="str">
        <f>情報取得シート!$D$268</f>
        <v/>
      </c>
      <c r="H125" s="584" t="str">
        <f>情報取得シート!$D$268</f>
        <v/>
      </c>
      <c r="I125" s="584" t="str">
        <f>情報取得シート!$D$268</f>
        <v/>
      </c>
      <c r="J125" s="584" t="str">
        <f>情報取得シート!$D$268</f>
        <v/>
      </c>
      <c r="K125" s="584" t="str">
        <f>情報取得シート!$D$268</f>
        <v/>
      </c>
      <c r="L125" s="584" t="str">
        <f>情報取得シート!$D$268</f>
        <v/>
      </c>
      <c r="M125" s="584" t="str">
        <f>情報取得シート!$D$268</f>
        <v/>
      </c>
      <c r="N125" s="584" t="str">
        <f>情報取得シート!$D$268</f>
        <v/>
      </c>
      <c r="O125" s="584" t="str">
        <f>情報取得シート!$D$268</f>
        <v/>
      </c>
      <c r="P125" s="584" t="str">
        <f>情報取得シート!$D$268</f>
        <v/>
      </c>
      <c r="Q125" s="585" t="str">
        <f>情報取得シート!$D$268</f>
        <v/>
      </c>
      <c r="R125" s="583" t="str">
        <f>情報取得シート!$D$269</f>
        <v/>
      </c>
      <c r="S125" s="584" t="str">
        <f>情報取得シート!$D$269</f>
        <v/>
      </c>
      <c r="T125" s="584" t="str">
        <f>情報取得シート!$D$269</f>
        <v/>
      </c>
      <c r="U125" s="584" t="str">
        <f>情報取得シート!$D$269</f>
        <v/>
      </c>
      <c r="V125" s="584" t="str">
        <f>情報取得シート!$D$269</f>
        <v/>
      </c>
      <c r="W125" s="584" t="str">
        <f>情報取得シート!$D$269</f>
        <v/>
      </c>
      <c r="X125" s="584" t="str">
        <f>情報取得シート!$D$269</f>
        <v/>
      </c>
      <c r="Y125" s="584" t="str">
        <f>情報取得シート!$D$269</f>
        <v/>
      </c>
      <c r="Z125" s="584" t="str">
        <f>情報取得シート!$D$269</f>
        <v/>
      </c>
      <c r="AA125" s="584" t="str">
        <f>情報取得シート!$D$269</f>
        <v/>
      </c>
      <c r="AB125" s="584" t="str">
        <f>情報取得シート!$D$269</f>
        <v/>
      </c>
      <c r="AC125" s="584" t="str">
        <f>情報取得シート!$D$269</f>
        <v/>
      </c>
      <c r="AD125" s="584" t="str">
        <f>情報取得シート!$D$269</f>
        <v/>
      </c>
      <c r="AE125" s="585" t="str">
        <f>情報取得シート!$D$269</f>
        <v/>
      </c>
    </row>
    <row r="126" spans="1:31" ht="28.15" customHeight="1" x14ac:dyDescent="0.4">
      <c r="A126" s="348"/>
      <c r="B126" s="220" t="s">
        <v>168</v>
      </c>
      <c r="C126" s="222"/>
      <c r="D126" s="583" t="str">
        <f>情報取得シート!$D$271</f>
        <v/>
      </c>
      <c r="E126" s="584" t="str">
        <f>情報取得シート!$D$271</f>
        <v/>
      </c>
      <c r="F126" s="584" t="str">
        <f>情報取得シート!$D$271</f>
        <v/>
      </c>
      <c r="G126" s="584" t="str">
        <f>情報取得シート!$D$271</f>
        <v/>
      </c>
      <c r="H126" s="584" t="str">
        <f>情報取得シート!$D$271</f>
        <v/>
      </c>
      <c r="I126" s="584" t="str">
        <f>情報取得シート!$D$271</f>
        <v/>
      </c>
      <c r="J126" s="584" t="str">
        <f>情報取得シート!$D$271</f>
        <v/>
      </c>
      <c r="K126" s="584" t="str">
        <f>情報取得シート!$D$271</f>
        <v/>
      </c>
      <c r="L126" s="584" t="str">
        <f>情報取得シート!$D$271</f>
        <v/>
      </c>
      <c r="M126" s="584" t="str">
        <f>情報取得シート!$D$271</f>
        <v/>
      </c>
      <c r="N126" s="584" t="str">
        <f>情報取得シート!$D$271</f>
        <v/>
      </c>
      <c r="O126" s="584" t="str">
        <f>情報取得シート!$D$271</f>
        <v/>
      </c>
      <c r="P126" s="584" t="str">
        <f>情報取得シート!$D$271</f>
        <v/>
      </c>
      <c r="Q126" s="585" t="str">
        <f>情報取得シート!$D$271</f>
        <v/>
      </c>
      <c r="R126" s="583" t="str">
        <f>情報取得シート!$D$272</f>
        <v/>
      </c>
      <c r="S126" s="584" t="str">
        <f>情報取得シート!$D$272</f>
        <v/>
      </c>
      <c r="T126" s="584" t="str">
        <f>情報取得シート!$D$272</f>
        <v/>
      </c>
      <c r="U126" s="584" t="str">
        <f>情報取得シート!$D$272</f>
        <v/>
      </c>
      <c r="V126" s="584" t="str">
        <f>情報取得シート!$D$272</f>
        <v/>
      </c>
      <c r="W126" s="584" t="str">
        <f>情報取得シート!$D$272</f>
        <v/>
      </c>
      <c r="X126" s="584" t="str">
        <f>情報取得シート!$D$272</f>
        <v/>
      </c>
      <c r="Y126" s="584" t="str">
        <f>情報取得シート!$D$272</f>
        <v/>
      </c>
      <c r="Z126" s="584" t="str">
        <f>情報取得シート!$D$272</f>
        <v/>
      </c>
      <c r="AA126" s="584" t="str">
        <f>情報取得シート!$D$272</f>
        <v/>
      </c>
      <c r="AB126" s="584" t="str">
        <f>情報取得シート!$D$272</f>
        <v/>
      </c>
      <c r="AC126" s="584" t="str">
        <f>情報取得シート!$D$272</f>
        <v/>
      </c>
      <c r="AD126" s="584" t="str">
        <f>情報取得シート!$D$272</f>
        <v/>
      </c>
      <c r="AE126" s="585" t="str">
        <f>情報取得シート!$D$272</f>
        <v/>
      </c>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61" t="s">
        <v>169</v>
      </c>
      <c r="B128" s="361"/>
      <c r="C128" s="361"/>
      <c r="D128" s="361"/>
      <c r="E128" s="361"/>
      <c r="F128" s="364" t="s">
        <v>170</v>
      </c>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row>
    <row r="129" spans="1:34" ht="45.6" customHeight="1" x14ac:dyDescent="0.4">
      <c r="A129" s="362"/>
      <c r="B129" s="362"/>
      <c r="C129" s="362"/>
      <c r="D129" s="362"/>
      <c r="E129" s="362"/>
      <c r="F129" s="366"/>
      <c r="G129" s="366"/>
      <c r="H129" s="366"/>
      <c r="I129" s="366"/>
      <c r="J129" s="366"/>
      <c r="K129" s="366"/>
      <c r="L129" s="366"/>
      <c r="M129" s="366"/>
      <c r="N129" s="366"/>
      <c r="O129" s="366"/>
      <c r="P129" s="366"/>
      <c r="Q129" s="366"/>
      <c r="R129" s="366"/>
      <c r="S129" s="366"/>
      <c r="T129" s="366"/>
      <c r="U129" s="366"/>
      <c r="V129" s="366"/>
      <c r="W129" s="366"/>
      <c r="X129" s="366"/>
      <c r="Y129" s="366"/>
      <c r="Z129" s="366"/>
      <c r="AA129" s="366"/>
      <c r="AB129" s="366"/>
      <c r="AC129" s="366"/>
      <c r="AD129" s="366"/>
      <c r="AE129" s="366"/>
    </row>
    <row r="130" spans="1:34" ht="45.6" customHeight="1" x14ac:dyDescent="0.4">
      <c r="A130" s="362"/>
      <c r="B130" s="362"/>
      <c r="C130" s="362"/>
      <c r="D130" s="362"/>
      <c r="E130" s="362"/>
      <c r="F130" s="366"/>
      <c r="G130" s="366"/>
      <c r="H130" s="366"/>
      <c r="I130" s="366"/>
      <c r="J130" s="366"/>
      <c r="K130" s="366"/>
      <c r="L130" s="366"/>
      <c r="M130" s="366"/>
      <c r="N130" s="366"/>
      <c r="O130" s="366"/>
      <c r="P130" s="366"/>
      <c r="Q130" s="366"/>
      <c r="R130" s="366"/>
      <c r="S130" s="366"/>
      <c r="T130" s="366"/>
      <c r="U130" s="366"/>
      <c r="V130" s="366"/>
      <c r="W130" s="366"/>
      <c r="X130" s="366"/>
      <c r="Y130" s="366"/>
      <c r="Z130" s="366"/>
      <c r="AA130" s="366"/>
      <c r="AB130" s="366"/>
      <c r="AC130" s="366"/>
      <c r="AD130" s="366"/>
      <c r="AE130" s="366"/>
    </row>
    <row r="131" spans="1:34" ht="45.6" customHeight="1" x14ac:dyDescent="0.4">
      <c r="A131" s="362"/>
      <c r="B131" s="362"/>
      <c r="C131" s="362"/>
      <c r="D131" s="362"/>
      <c r="E131" s="362"/>
      <c r="F131" s="366"/>
      <c r="G131" s="366"/>
      <c r="H131" s="366"/>
      <c r="I131" s="366"/>
      <c r="J131" s="366"/>
      <c r="K131" s="366"/>
      <c r="L131" s="366"/>
      <c r="M131" s="366"/>
      <c r="N131" s="366"/>
      <c r="O131" s="366"/>
      <c r="P131" s="366"/>
      <c r="Q131" s="366"/>
      <c r="R131" s="366"/>
      <c r="S131" s="366"/>
      <c r="T131" s="366"/>
      <c r="U131" s="366"/>
      <c r="V131" s="366"/>
      <c r="W131" s="366"/>
      <c r="X131" s="366"/>
      <c r="Y131" s="366"/>
      <c r="Z131" s="366"/>
      <c r="AA131" s="366"/>
      <c r="AB131" s="366"/>
      <c r="AC131" s="366"/>
      <c r="AD131" s="366"/>
      <c r="AE131" s="366"/>
    </row>
    <row r="132" spans="1:34" ht="45.6" customHeight="1" x14ac:dyDescent="0.4">
      <c r="A132" s="362"/>
      <c r="B132" s="362"/>
      <c r="C132" s="362"/>
      <c r="D132" s="362"/>
      <c r="E132" s="362"/>
      <c r="F132" s="366"/>
      <c r="G132" s="366"/>
      <c r="H132" s="366"/>
      <c r="I132" s="366"/>
      <c r="J132" s="366"/>
      <c r="K132" s="366"/>
      <c r="L132" s="366"/>
      <c r="M132" s="366"/>
      <c r="N132" s="366"/>
      <c r="O132" s="366"/>
      <c r="P132" s="366"/>
      <c r="Q132" s="366"/>
      <c r="R132" s="366"/>
      <c r="S132" s="366"/>
      <c r="T132" s="366"/>
      <c r="U132" s="366"/>
      <c r="V132" s="366"/>
      <c r="W132" s="366"/>
      <c r="X132" s="366"/>
      <c r="Y132" s="366"/>
      <c r="Z132" s="366"/>
      <c r="AA132" s="366"/>
      <c r="AB132" s="366"/>
      <c r="AC132" s="366"/>
      <c r="AD132" s="366"/>
      <c r="AE132" s="366"/>
    </row>
    <row r="133" spans="1:34" ht="45.6" customHeight="1" x14ac:dyDescent="0.4">
      <c r="A133" s="362"/>
      <c r="B133" s="362"/>
      <c r="C133" s="362"/>
      <c r="D133" s="362"/>
      <c r="E133" s="362"/>
      <c r="F133" s="366"/>
      <c r="G133" s="366"/>
      <c r="H133" s="366"/>
      <c r="I133" s="366"/>
      <c r="J133" s="366"/>
      <c r="K133" s="366"/>
      <c r="L133" s="366"/>
      <c r="M133" s="366"/>
      <c r="N133" s="366"/>
      <c r="O133" s="366"/>
      <c r="P133" s="366"/>
      <c r="Q133" s="366"/>
      <c r="R133" s="366"/>
      <c r="S133" s="366"/>
      <c r="T133" s="366"/>
      <c r="U133" s="366"/>
      <c r="V133" s="366"/>
      <c r="W133" s="366"/>
      <c r="X133" s="366"/>
      <c r="Y133" s="366"/>
      <c r="Z133" s="366"/>
      <c r="AA133" s="366"/>
      <c r="AB133" s="366"/>
      <c r="AC133" s="366"/>
      <c r="AD133" s="366"/>
      <c r="AE133" s="366"/>
    </row>
    <row r="134" spans="1:34" ht="45.6" customHeight="1" x14ac:dyDescent="0.4">
      <c r="A134" s="363"/>
      <c r="B134" s="363"/>
      <c r="C134" s="363"/>
      <c r="D134" s="363"/>
      <c r="E134" s="363"/>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43" t="s">
        <v>212</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row>
    <row r="137" spans="1:34" ht="9.75" customHeight="1" x14ac:dyDescent="0.4">
      <c r="A137" s="577"/>
      <c r="B137" s="577"/>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row>
    <row r="138" spans="1:34" ht="18" customHeight="1" x14ac:dyDescent="0.4">
      <c r="A138" s="274" t="s">
        <v>172</v>
      </c>
      <c r="B138" s="275"/>
      <c r="C138" s="275"/>
      <c r="D138" s="275"/>
      <c r="E138" s="275"/>
      <c r="F138" s="275"/>
      <c r="G138" s="276"/>
      <c r="H138" s="527" t="s">
        <v>173</v>
      </c>
      <c r="I138" s="528"/>
      <c r="J138" s="528"/>
      <c r="K138" s="528"/>
      <c r="L138" s="529"/>
      <c r="M138" s="539" t="s">
        <v>207</v>
      </c>
      <c r="N138" s="540"/>
      <c r="O138" s="540"/>
      <c r="P138" s="540"/>
      <c r="Q138" s="540"/>
      <c r="R138" s="540"/>
      <c r="S138" s="540"/>
      <c r="T138" s="540"/>
      <c r="U138" s="540"/>
      <c r="V138" s="540"/>
      <c r="W138" s="540"/>
      <c r="X138" s="540"/>
      <c r="Y138" s="540"/>
      <c r="Z138" s="540"/>
      <c r="AA138" s="540"/>
      <c r="AB138" s="540"/>
      <c r="AC138" s="540"/>
      <c r="AD138" s="540"/>
      <c r="AE138" s="541"/>
    </row>
    <row r="139" spans="1:34" ht="18" customHeight="1" x14ac:dyDescent="0.4">
      <c r="A139" s="270"/>
      <c r="B139" s="271"/>
      <c r="C139" s="271"/>
      <c r="D139" s="271"/>
      <c r="E139" s="271"/>
      <c r="F139" s="271"/>
      <c r="G139" s="272"/>
      <c r="H139" s="530"/>
      <c r="I139" s="335"/>
      <c r="J139" s="335"/>
      <c r="K139" s="335"/>
      <c r="L139" s="340"/>
      <c r="M139" s="578" t="str">
        <f>情報取得シート!$D$290</f>
        <v/>
      </c>
      <c r="N139" s="375"/>
      <c r="O139" s="375"/>
      <c r="P139" s="375"/>
      <c r="Q139" s="375"/>
      <c r="R139" s="375"/>
      <c r="S139" s="375"/>
      <c r="T139" s="375"/>
      <c r="U139" s="375"/>
      <c r="V139" s="375"/>
      <c r="W139" s="375"/>
      <c r="X139" s="375"/>
      <c r="Y139" s="375"/>
      <c r="Z139" s="375"/>
      <c r="AA139" s="375"/>
      <c r="AB139" s="375"/>
      <c r="AC139" s="375"/>
      <c r="AD139" s="375"/>
      <c r="AE139" s="579"/>
      <c r="AH139" s="194" t="str">
        <f>IF(情報取得シート!$D$289=0,"※届け出の状況を選択してください","")</f>
        <v>※届け出の状況を選択してください</v>
      </c>
    </row>
    <row r="140" spans="1:34" ht="18" customHeight="1" x14ac:dyDescent="0.4">
      <c r="A140" s="277"/>
      <c r="B140" s="278"/>
      <c r="C140" s="278"/>
      <c r="D140" s="278"/>
      <c r="E140" s="278"/>
      <c r="F140" s="278"/>
      <c r="G140" s="279"/>
      <c r="H140" s="531"/>
      <c r="I140" s="369"/>
      <c r="J140" s="369"/>
      <c r="K140" s="369"/>
      <c r="L140" s="532"/>
      <c r="M140" s="580"/>
      <c r="N140" s="581"/>
      <c r="O140" s="581"/>
      <c r="P140" s="581"/>
      <c r="Q140" s="581"/>
      <c r="R140" s="581"/>
      <c r="S140" s="581"/>
      <c r="T140" s="581"/>
      <c r="U140" s="581"/>
      <c r="V140" s="581"/>
      <c r="W140" s="581"/>
      <c r="X140" s="581"/>
      <c r="Y140" s="581"/>
      <c r="Z140" s="581"/>
      <c r="AA140" s="581"/>
      <c r="AB140" s="581"/>
      <c r="AC140" s="581"/>
      <c r="AD140" s="581"/>
      <c r="AE140" s="582"/>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56" t="s">
        <v>213</v>
      </c>
      <c r="B150" s="356"/>
      <c r="C150" s="356"/>
      <c r="D150" s="356"/>
      <c r="E150" s="356"/>
      <c r="F150" s="356"/>
      <c r="G150" s="356"/>
      <c r="H150" s="356"/>
      <c r="I150" s="356"/>
      <c r="J150" s="356"/>
      <c r="K150" s="356"/>
      <c r="L150" s="356"/>
      <c r="M150" s="356"/>
      <c r="N150" s="356"/>
      <c r="O150" s="356"/>
      <c r="P150" s="356"/>
      <c r="Q150" s="356"/>
      <c r="R150" s="356"/>
      <c r="S150" s="356"/>
      <c r="T150" s="356"/>
      <c r="U150" s="356"/>
      <c r="V150" s="356"/>
      <c r="W150" s="356"/>
      <c r="X150" s="356"/>
      <c r="Y150" s="356"/>
      <c r="Z150" s="356"/>
      <c r="AA150" s="356"/>
      <c r="AB150" s="356"/>
      <c r="AC150" s="356"/>
      <c r="AD150" s="356"/>
      <c r="AE150" s="356"/>
      <c r="AU150" s="201"/>
    </row>
    <row r="151" spans="1:47" s="200" customFormat="1" ht="21" customHeight="1" x14ac:dyDescent="0.4">
      <c r="A151" s="357" t="s">
        <v>176</v>
      </c>
      <c r="B151" s="358"/>
      <c r="C151" s="358"/>
      <c r="D151" s="358"/>
      <c r="E151" s="358"/>
      <c r="F151" s="358"/>
      <c r="G151" s="358"/>
      <c r="H151" s="358"/>
      <c r="I151" s="359"/>
      <c r="J151" s="360" t="s">
        <v>177</v>
      </c>
      <c r="K151" s="358"/>
      <c r="L151" s="358"/>
      <c r="M151" s="358"/>
      <c r="N151" s="358"/>
      <c r="O151" s="358"/>
      <c r="P151" s="358"/>
      <c r="Q151" s="358"/>
      <c r="R151" s="358"/>
      <c r="S151" s="525" t="s">
        <v>178</v>
      </c>
      <c r="T151" s="479"/>
      <c r="U151" s="479"/>
      <c r="V151" s="479"/>
      <c r="W151" s="542"/>
      <c r="X151" s="525" t="s">
        <v>179</v>
      </c>
      <c r="Y151" s="479"/>
      <c r="Z151" s="479"/>
      <c r="AA151" s="479"/>
      <c r="AB151" s="479"/>
      <c r="AC151" s="479"/>
      <c r="AD151" s="479"/>
      <c r="AE151" s="480"/>
      <c r="AU151" s="201"/>
    </row>
    <row r="152" spans="1:47" s="200" customFormat="1" ht="21" customHeight="1" x14ac:dyDescent="0.4">
      <c r="A152" s="326" t="s">
        <v>180</v>
      </c>
      <c r="B152" s="314" t="s">
        <v>181</v>
      </c>
      <c r="C152" s="315"/>
      <c r="D152" s="320" t="s">
        <v>182</v>
      </c>
      <c r="E152" s="321"/>
      <c r="F152" s="321"/>
      <c r="G152" s="321"/>
      <c r="H152" s="321"/>
      <c r="I152" s="322"/>
      <c r="J152" s="371" t="str">
        <f>情報取得シート!$D$308</f>
        <v/>
      </c>
      <c r="K152" s="372"/>
      <c r="L152" s="372"/>
      <c r="M152" s="372"/>
      <c r="N152" s="372"/>
      <c r="O152" s="372"/>
      <c r="P152" s="372"/>
      <c r="Q152" s="372"/>
      <c r="R152" s="373"/>
      <c r="S152" s="334" t="s">
        <v>183</v>
      </c>
      <c r="T152" s="335"/>
      <c r="U152" s="335"/>
      <c r="V152" s="335"/>
      <c r="W152" s="336"/>
      <c r="X152" s="334" t="s">
        <v>184</v>
      </c>
      <c r="Y152" s="335"/>
      <c r="Z152" s="335"/>
      <c r="AA152" s="335"/>
      <c r="AB152" s="335"/>
      <c r="AC152" s="335"/>
      <c r="AD152" s="335"/>
      <c r="AE152" s="340"/>
      <c r="AU152" s="201"/>
    </row>
    <row r="153" spans="1:47" s="200" customFormat="1" ht="21" customHeight="1" x14ac:dyDescent="0.4">
      <c r="A153" s="326"/>
      <c r="B153" s="316"/>
      <c r="C153" s="317"/>
      <c r="D153" s="323" t="s">
        <v>185</v>
      </c>
      <c r="E153" s="324"/>
      <c r="F153" s="324"/>
      <c r="G153" s="324"/>
      <c r="H153" s="324"/>
      <c r="I153" s="325"/>
      <c r="J153" s="374"/>
      <c r="K153" s="375"/>
      <c r="L153" s="375"/>
      <c r="M153" s="375"/>
      <c r="N153" s="375"/>
      <c r="O153" s="375"/>
      <c r="P153" s="375"/>
      <c r="Q153" s="375"/>
      <c r="R153" s="376"/>
      <c r="S153" s="334" t="s">
        <v>186</v>
      </c>
      <c r="T153" s="335"/>
      <c r="U153" s="335"/>
      <c r="V153" s="335"/>
      <c r="W153" s="336"/>
      <c r="X153" s="334" t="s">
        <v>187</v>
      </c>
      <c r="Y153" s="335"/>
      <c r="Z153" s="335"/>
      <c r="AA153" s="335"/>
      <c r="AB153" s="335"/>
      <c r="AC153" s="335"/>
      <c r="AD153" s="335"/>
      <c r="AE153" s="340"/>
      <c r="AU153" s="201"/>
    </row>
    <row r="154" spans="1:47" s="200" customFormat="1" ht="21" customHeight="1" x14ac:dyDescent="0.4">
      <c r="A154" s="326"/>
      <c r="B154" s="316"/>
      <c r="C154" s="317"/>
      <c r="D154" s="323" t="s">
        <v>188</v>
      </c>
      <c r="E154" s="324"/>
      <c r="F154" s="324"/>
      <c r="G154" s="324"/>
      <c r="H154" s="324"/>
      <c r="I154" s="325"/>
      <c r="J154" s="374"/>
      <c r="K154" s="375"/>
      <c r="L154" s="375"/>
      <c r="M154" s="375"/>
      <c r="N154" s="375"/>
      <c r="O154" s="375"/>
      <c r="P154" s="375"/>
      <c r="Q154" s="375"/>
      <c r="R154" s="376"/>
      <c r="S154" s="334" t="s">
        <v>369</v>
      </c>
      <c r="T154" s="335"/>
      <c r="U154" s="335"/>
      <c r="V154" s="335"/>
      <c r="W154" s="336"/>
      <c r="X154" s="334" t="s">
        <v>189</v>
      </c>
      <c r="Y154" s="335"/>
      <c r="Z154" s="335"/>
      <c r="AA154" s="335"/>
      <c r="AB154" s="335"/>
      <c r="AC154" s="335"/>
      <c r="AD154" s="335"/>
      <c r="AE154" s="340"/>
      <c r="AU154" s="201"/>
    </row>
    <row r="155" spans="1:47" s="200" customFormat="1" ht="21" customHeight="1" x14ac:dyDescent="0.4">
      <c r="A155" s="326"/>
      <c r="B155" s="316"/>
      <c r="C155" s="317"/>
      <c r="D155" s="323" t="s">
        <v>190</v>
      </c>
      <c r="E155" s="324"/>
      <c r="F155" s="324"/>
      <c r="G155" s="324"/>
      <c r="H155" s="324"/>
      <c r="I155" s="325"/>
      <c r="J155" s="374"/>
      <c r="K155" s="375"/>
      <c r="L155" s="375"/>
      <c r="M155" s="375"/>
      <c r="N155" s="375"/>
      <c r="O155" s="375"/>
      <c r="P155" s="375"/>
      <c r="Q155" s="375"/>
      <c r="R155" s="376"/>
      <c r="S155" s="334" t="s">
        <v>191</v>
      </c>
      <c r="T155" s="335"/>
      <c r="U155" s="335"/>
      <c r="V155" s="335"/>
      <c r="W155" s="336"/>
      <c r="X155" s="334" t="s">
        <v>192</v>
      </c>
      <c r="Y155" s="335"/>
      <c r="Z155" s="335"/>
      <c r="AA155" s="335"/>
      <c r="AB155" s="335"/>
      <c r="AC155" s="335"/>
      <c r="AD155" s="335"/>
      <c r="AE155" s="340"/>
      <c r="AU155" s="201"/>
    </row>
    <row r="156" spans="1:47" s="200" customFormat="1" ht="21" customHeight="1" x14ac:dyDescent="0.4">
      <c r="A156" s="326"/>
      <c r="B156" s="316"/>
      <c r="C156" s="317"/>
      <c r="D156" s="323" t="s">
        <v>193</v>
      </c>
      <c r="E156" s="324"/>
      <c r="F156" s="324"/>
      <c r="G156" s="324"/>
      <c r="H156" s="324"/>
      <c r="I156" s="325"/>
      <c r="J156" s="374"/>
      <c r="K156" s="375"/>
      <c r="L156" s="375"/>
      <c r="M156" s="375"/>
      <c r="N156" s="375"/>
      <c r="O156" s="375"/>
      <c r="P156" s="375"/>
      <c r="Q156" s="375"/>
      <c r="R156" s="376"/>
      <c r="X156" s="334" t="s">
        <v>194</v>
      </c>
      <c r="Y156" s="335"/>
      <c r="Z156" s="335"/>
      <c r="AA156" s="335"/>
      <c r="AB156" s="335"/>
      <c r="AC156" s="335"/>
      <c r="AD156" s="335"/>
      <c r="AE156" s="340"/>
      <c r="AU156" s="201"/>
    </row>
    <row r="157" spans="1:47" s="200" customFormat="1" ht="21" customHeight="1" x14ac:dyDescent="0.4">
      <c r="A157" s="326"/>
      <c r="B157" s="316"/>
      <c r="C157" s="317"/>
      <c r="D157" s="323" t="s">
        <v>195</v>
      </c>
      <c r="E157" s="324"/>
      <c r="F157" s="324"/>
      <c r="G157" s="324"/>
      <c r="H157" s="324"/>
      <c r="I157" s="325"/>
      <c r="J157" s="374"/>
      <c r="K157" s="375"/>
      <c r="L157" s="375"/>
      <c r="M157" s="375"/>
      <c r="N157" s="375"/>
      <c r="O157" s="375"/>
      <c r="P157" s="375"/>
      <c r="Q157" s="375"/>
      <c r="R157" s="376"/>
      <c r="S157" s="334"/>
      <c r="T157" s="335"/>
      <c r="U157" s="335"/>
      <c r="V157" s="335"/>
      <c r="W157" s="336"/>
      <c r="X157" s="202"/>
      <c r="Y157" s="341" t="str">
        <f>情報取得シート!$D$313</f>
        <v/>
      </c>
      <c r="Z157" s="341"/>
      <c r="AA157" s="341"/>
      <c r="AB157" s="341"/>
      <c r="AC157" s="341"/>
      <c r="AD157" s="341"/>
      <c r="AE157" s="99"/>
      <c r="AU157" s="201"/>
    </row>
    <row r="158" spans="1:47" s="200" customFormat="1" ht="21" customHeight="1" x14ac:dyDescent="0.4">
      <c r="A158" s="326"/>
      <c r="B158" s="316"/>
      <c r="C158" s="317"/>
      <c r="D158" s="323" t="s">
        <v>196</v>
      </c>
      <c r="E158" s="324"/>
      <c r="F158" s="324"/>
      <c r="G158" s="324"/>
      <c r="H158" s="324"/>
      <c r="I158" s="325"/>
      <c r="J158" s="203"/>
      <c r="K158" s="355" t="s">
        <v>71</v>
      </c>
      <c r="L158" s="355"/>
      <c r="M158" s="198"/>
      <c r="N158" s="198"/>
      <c r="O158" s="198"/>
      <c r="P158" s="198"/>
      <c r="Q158" s="198"/>
      <c r="R158" s="204"/>
      <c r="S158" s="334"/>
      <c r="T158" s="335"/>
      <c r="U158" s="335"/>
      <c r="V158" s="335"/>
      <c r="W158" s="336"/>
      <c r="X158" s="202"/>
      <c r="Y158" s="341"/>
      <c r="Z158" s="341"/>
      <c r="AA158" s="341"/>
      <c r="AB158" s="341"/>
      <c r="AC158" s="341"/>
      <c r="AD158" s="341"/>
      <c r="AE158" s="99"/>
      <c r="AU158" s="201"/>
    </row>
    <row r="159" spans="1:47" s="200" customFormat="1" ht="21" customHeight="1" x14ac:dyDescent="0.4">
      <c r="A159" s="326"/>
      <c r="B159" s="316"/>
      <c r="C159" s="317"/>
      <c r="D159" s="323" t="s">
        <v>197</v>
      </c>
      <c r="E159" s="324"/>
      <c r="F159" s="324"/>
      <c r="G159" s="324"/>
      <c r="H159" s="324"/>
      <c r="I159" s="325"/>
      <c r="J159" s="202"/>
      <c r="K159" s="341" t="str">
        <f>情報取得シート!$D$310</f>
        <v/>
      </c>
      <c r="L159" s="341"/>
      <c r="M159" s="341"/>
      <c r="N159" s="341"/>
      <c r="O159" s="341"/>
      <c r="P159" s="341"/>
      <c r="Q159" s="341"/>
      <c r="R159" s="205"/>
      <c r="S159" s="334"/>
      <c r="T159" s="335"/>
      <c r="U159" s="335"/>
      <c r="V159" s="335"/>
      <c r="W159" s="336"/>
      <c r="X159" s="202"/>
      <c r="Y159" s="341"/>
      <c r="Z159" s="341"/>
      <c r="AA159" s="341"/>
      <c r="AB159" s="341"/>
      <c r="AC159" s="341"/>
      <c r="AD159" s="341"/>
      <c r="AE159" s="99"/>
      <c r="AU159" s="201"/>
    </row>
    <row r="160" spans="1:47" s="200" customFormat="1" ht="21" customHeight="1" x14ac:dyDescent="0.4">
      <c r="A160" s="326"/>
      <c r="B160" s="316"/>
      <c r="C160" s="317"/>
      <c r="D160" s="331" t="s">
        <v>198</v>
      </c>
      <c r="E160" s="332"/>
      <c r="F160" s="332"/>
      <c r="G160" s="332"/>
      <c r="H160" s="332"/>
      <c r="I160" s="333"/>
      <c r="J160" s="206"/>
      <c r="K160" s="342"/>
      <c r="L160" s="342"/>
      <c r="M160" s="342"/>
      <c r="N160" s="342"/>
      <c r="O160" s="342"/>
      <c r="P160" s="342"/>
      <c r="Q160" s="342"/>
      <c r="R160" s="207"/>
      <c r="S160" s="368"/>
      <c r="T160" s="369"/>
      <c r="U160" s="369"/>
      <c r="V160" s="369"/>
      <c r="W160" s="370"/>
      <c r="X160" s="206"/>
      <c r="Y160" s="342"/>
      <c r="Z160" s="342"/>
      <c r="AA160" s="342"/>
      <c r="AB160" s="342"/>
      <c r="AC160" s="342"/>
      <c r="AD160" s="342"/>
      <c r="AE160" s="104"/>
      <c r="AU160" s="201"/>
    </row>
    <row r="161" spans="1:47" s="200" customFormat="1" ht="21" customHeight="1" x14ac:dyDescent="0.4">
      <c r="A161" s="326"/>
      <c r="B161" s="314" t="s">
        <v>199</v>
      </c>
      <c r="C161" s="315"/>
      <c r="D161" s="320" t="s">
        <v>182</v>
      </c>
      <c r="E161" s="321"/>
      <c r="F161" s="321"/>
      <c r="G161" s="321"/>
      <c r="H161" s="321"/>
      <c r="I161" s="322"/>
      <c r="J161" s="371" t="str">
        <f>情報取得シート!$D$326</f>
        <v/>
      </c>
      <c r="K161" s="372"/>
      <c r="L161" s="372"/>
      <c r="M161" s="372"/>
      <c r="N161" s="372"/>
      <c r="O161" s="372"/>
      <c r="P161" s="372"/>
      <c r="Q161" s="372"/>
      <c r="R161" s="373"/>
      <c r="S161" s="334" t="s">
        <v>183</v>
      </c>
      <c r="T161" s="335"/>
      <c r="U161" s="335"/>
      <c r="V161" s="335"/>
      <c r="W161" s="336"/>
      <c r="X161" s="334" t="s">
        <v>184</v>
      </c>
      <c r="Y161" s="335"/>
      <c r="Z161" s="335"/>
      <c r="AA161" s="335"/>
      <c r="AB161" s="335"/>
      <c r="AC161" s="335"/>
      <c r="AD161" s="335"/>
      <c r="AE161" s="340"/>
      <c r="AU161" s="201"/>
    </row>
    <row r="162" spans="1:47" s="200" customFormat="1" ht="21" customHeight="1" x14ac:dyDescent="0.4">
      <c r="A162" s="326"/>
      <c r="B162" s="316"/>
      <c r="C162" s="317"/>
      <c r="D162" s="323" t="s">
        <v>185</v>
      </c>
      <c r="E162" s="324"/>
      <c r="F162" s="324"/>
      <c r="G162" s="324"/>
      <c r="H162" s="324"/>
      <c r="I162" s="325"/>
      <c r="J162" s="374"/>
      <c r="K162" s="375"/>
      <c r="L162" s="375"/>
      <c r="M162" s="375"/>
      <c r="N162" s="375"/>
      <c r="O162" s="375"/>
      <c r="P162" s="375"/>
      <c r="Q162" s="375"/>
      <c r="R162" s="376"/>
      <c r="S162" s="334" t="s">
        <v>186</v>
      </c>
      <c r="T162" s="335"/>
      <c r="U162" s="335"/>
      <c r="V162" s="335"/>
      <c r="W162" s="336"/>
      <c r="X162" s="334" t="s">
        <v>187</v>
      </c>
      <c r="Y162" s="335"/>
      <c r="Z162" s="335"/>
      <c r="AA162" s="335"/>
      <c r="AB162" s="335"/>
      <c r="AC162" s="335"/>
      <c r="AD162" s="335"/>
      <c r="AE162" s="340"/>
      <c r="AU162" s="201"/>
    </row>
    <row r="163" spans="1:47" s="200" customFormat="1" ht="21" customHeight="1" x14ac:dyDescent="0.4">
      <c r="A163" s="326"/>
      <c r="B163" s="316"/>
      <c r="C163" s="317"/>
      <c r="D163" s="323" t="s">
        <v>188</v>
      </c>
      <c r="E163" s="324"/>
      <c r="F163" s="324"/>
      <c r="G163" s="324"/>
      <c r="H163" s="324"/>
      <c r="I163" s="325"/>
      <c r="J163" s="374"/>
      <c r="K163" s="375"/>
      <c r="L163" s="375"/>
      <c r="M163" s="375"/>
      <c r="N163" s="375"/>
      <c r="O163" s="375"/>
      <c r="P163" s="375"/>
      <c r="Q163" s="375"/>
      <c r="R163" s="376"/>
      <c r="S163" s="334" t="s">
        <v>369</v>
      </c>
      <c r="T163" s="335"/>
      <c r="U163" s="335"/>
      <c r="V163" s="335"/>
      <c r="W163" s="336"/>
      <c r="X163" s="334" t="s">
        <v>189</v>
      </c>
      <c r="Y163" s="335"/>
      <c r="Z163" s="335"/>
      <c r="AA163" s="335"/>
      <c r="AB163" s="335"/>
      <c r="AC163" s="335"/>
      <c r="AD163" s="335"/>
      <c r="AE163" s="340"/>
      <c r="AU163" s="201"/>
    </row>
    <row r="164" spans="1:47" s="200" customFormat="1" ht="21" customHeight="1" x14ac:dyDescent="0.4">
      <c r="A164" s="326"/>
      <c r="B164" s="316"/>
      <c r="C164" s="317"/>
      <c r="D164" s="323" t="s">
        <v>190</v>
      </c>
      <c r="E164" s="324"/>
      <c r="F164" s="324"/>
      <c r="G164" s="324"/>
      <c r="H164" s="324"/>
      <c r="I164" s="325"/>
      <c r="J164" s="374"/>
      <c r="K164" s="375"/>
      <c r="L164" s="375"/>
      <c r="M164" s="375"/>
      <c r="N164" s="375"/>
      <c r="O164" s="375"/>
      <c r="P164" s="375"/>
      <c r="Q164" s="375"/>
      <c r="R164" s="376"/>
      <c r="S164" s="334" t="s">
        <v>191</v>
      </c>
      <c r="T164" s="335"/>
      <c r="U164" s="335"/>
      <c r="V164" s="335"/>
      <c r="W164" s="336"/>
      <c r="X164" s="334" t="s">
        <v>192</v>
      </c>
      <c r="Y164" s="335"/>
      <c r="Z164" s="335"/>
      <c r="AA164" s="335"/>
      <c r="AB164" s="335"/>
      <c r="AC164" s="335"/>
      <c r="AD164" s="335"/>
      <c r="AE164" s="340"/>
      <c r="AU164" s="201"/>
    </row>
    <row r="165" spans="1:47" s="200" customFormat="1" ht="21" customHeight="1" x14ac:dyDescent="0.4">
      <c r="A165" s="326"/>
      <c r="B165" s="316"/>
      <c r="C165" s="317"/>
      <c r="D165" s="323" t="s">
        <v>193</v>
      </c>
      <c r="E165" s="324"/>
      <c r="F165" s="324"/>
      <c r="G165" s="324"/>
      <c r="H165" s="324"/>
      <c r="I165" s="325"/>
      <c r="J165" s="374"/>
      <c r="K165" s="375"/>
      <c r="L165" s="375"/>
      <c r="M165" s="375"/>
      <c r="N165" s="375"/>
      <c r="O165" s="375"/>
      <c r="P165" s="375"/>
      <c r="Q165" s="375"/>
      <c r="R165" s="376"/>
      <c r="X165" s="334" t="s">
        <v>194</v>
      </c>
      <c r="Y165" s="335"/>
      <c r="Z165" s="335"/>
      <c r="AA165" s="335"/>
      <c r="AB165" s="335"/>
      <c r="AC165" s="335"/>
      <c r="AD165" s="335"/>
      <c r="AE165" s="340"/>
      <c r="AU165" s="201"/>
    </row>
    <row r="166" spans="1:47" s="200" customFormat="1" ht="21" customHeight="1" x14ac:dyDescent="0.4">
      <c r="A166" s="326"/>
      <c r="B166" s="316"/>
      <c r="C166" s="317"/>
      <c r="D166" s="323" t="s">
        <v>195</v>
      </c>
      <c r="E166" s="324"/>
      <c r="F166" s="324"/>
      <c r="G166" s="324"/>
      <c r="H166" s="324"/>
      <c r="I166" s="325"/>
      <c r="J166" s="374"/>
      <c r="K166" s="375"/>
      <c r="L166" s="375"/>
      <c r="M166" s="375"/>
      <c r="N166" s="375"/>
      <c r="O166" s="375"/>
      <c r="P166" s="375"/>
      <c r="Q166" s="375"/>
      <c r="R166" s="376"/>
      <c r="S166" s="334"/>
      <c r="T166" s="335"/>
      <c r="U166" s="335"/>
      <c r="V166" s="335"/>
      <c r="W166" s="336"/>
      <c r="X166" s="202"/>
      <c r="Y166" s="341" t="str">
        <f>情報取得シート!$D$331</f>
        <v/>
      </c>
      <c r="Z166" s="341"/>
      <c r="AA166" s="341"/>
      <c r="AB166" s="341"/>
      <c r="AC166" s="341"/>
      <c r="AD166" s="341"/>
      <c r="AE166" s="99"/>
      <c r="AU166" s="201"/>
    </row>
    <row r="167" spans="1:47" s="200" customFormat="1" ht="21" customHeight="1" x14ac:dyDescent="0.4">
      <c r="A167" s="326"/>
      <c r="B167" s="316"/>
      <c r="C167" s="317"/>
      <c r="D167" s="323" t="s">
        <v>196</v>
      </c>
      <c r="E167" s="324"/>
      <c r="F167" s="324"/>
      <c r="G167" s="324"/>
      <c r="H167" s="324"/>
      <c r="I167" s="325"/>
      <c r="J167" s="203"/>
      <c r="K167" s="355" t="s">
        <v>71</v>
      </c>
      <c r="L167" s="355"/>
      <c r="M167" s="198"/>
      <c r="N167" s="198"/>
      <c r="O167" s="198"/>
      <c r="P167" s="198"/>
      <c r="Q167" s="198"/>
      <c r="R167" s="204"/>
      <c r="S167" s="334"/>
      <c r="T167" s="335"/>
      <c r="U167" s="335"/>
      <c r="V167" s="335"/>
      <c r="W167" s="336"/>
      <c r="X167" s="202"/>
      <c r="Y167" s="341"/>
      <c r="Z167" s="341"/>
      <c r="AA167" s="341"/>
      <c r="AB167" s="341"/>
      <c r="AC167" s="341"/>
      <c r="AD167" s="341"/>
      <c r="AE167" s="99"/>
      <c r="AU167" s="201"/>
    </row>
    <row r="168" spans="1:47" s="200" customFormat="1" ht="21" customHeight="1" x14ac:dyDescent="0.4">
      <c r="A168" s="326"/>
      <c r="B168" s="316"/>
      <c r="C168" s="317"/>
      <c r="D168" s="323" t="s">
        <v>197</v>
      </c>
      <c r="E168" s="324"/>
      <c r="F168" s="324"/>
      <c r="G168" s="324"/>
      <c r="H168" s="324"/>
      <c r="I168" s="325"/>
      <c r="J168" s="202"/>
      <c r="K168" s="341" t="str">
        <f>情報取得シート!$D$328</f>
        <v/>
      </c>
      <c r="L168" s="341"/>
      <c r="M168" s="341"/>
      <c r="N168" s="341"/>
      <c r="O168" s="341"/>
      <c r="P168" s="341"/>
      <c r="Q168" s="341"/>
      <c r="R168" s="205"/>
      <c r="S168" s="334"/>
      <c r="T168" s="335"/>
      <c r="U168" s="335"/>
      <c r="V168" s="335"/>
      <c r="W168" s="336"/>
      <c r="X168" s="202"/>
      <c r="Y168" s="341"/>
      <c r="Z168" s="341"/>
      <c r="AA168" s="341"/>
      <c r="AB168" s="341"/>
      <c r="AC168" s="341"/>
      <c r="AD168" s="341"/>
      <c r="AE168" s="99"/>
      <c r="AU168" s="201"/>
    </row>
    <row r="169" spans="1:47" s="200" customFormat="1" ht="21" customHeight="1" x14ac:dyDescent="0.4">
      <c r="A169" s="327"/>
      <c r="B169" s="318"/>
      <c r="C169" s="319"/>
      <c r="D169" s="331" t="s">
        <v>198</v>
      </c>
      <c r="E169" s="332"/>
      <c r="F169" s="332"/>
      <c r="G169" s="332"/>
      <c r="H169" s="332"/>
      <c r="I169" s="333"/>
      <c r="J169" s="206"/>
      <c r="K169" s="342"/>
      <c r="L169" s="342"/>
      <c r="M169" s="342"/>
      <c r="N169" s="342"/>
      <c r="O169" s="342"/>
      <c r="P169" s="342"/>
      <c r="Q169" s="342"/>
      <c r="R169" s="207"/>
      <c r="S169" s="368"/>
      <c r="T169" s="369"/>
      <c r="U169" s="369"/>
      <c r="V169" s="369"/>
      <c r="W169" s="370"/>
      <c r="X169" s="206"/>
      <c r="Y169" s="342"/>
      <c r="Z169" s="342"/>
      <c r="AA169" s="342"/>
      <c r="AB169" s="342"/>
      <c r="AC169" s="342"/>
      <c r="AD169" s="342"/>
      <c r="AE169" s="104"/>
      <c r="AU169" s="201"/>
    </row>
    <row r="170" spans="1:47" s="200" customFormat="1" ht="115.9" customHeight="1" x14ac:dyDescent="0.4">
      <c r="A170" s="328" t="s">
        <v>214</v>
      </c>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329"/>
      <c r="AE170" s="330"/>
      <c r="AU170" s="201"/>
    </row>
    <row r="171" spans="1:47" s="200" customFormat="1" ht="30" customHeight="1" x14ac:dyDescent="0.4">
      <c r="A171" s="337" t="s">
        <v>375</v>
      </c>
      <c r="B171" s="338"/>
      <c r="C171" s="338"/>
      <c r="D171" s="338"/>
      <c r="E171" s="338"/>
      <c r="F171" s="338"/>
      <c r="G171" s="338"/>
      <c r="H171" s="338"/>
      <c r="I171" s="338"/>
      <c r="J171" s="338"/>
      <c r="K171" s="338"/>
      <c r="L171" s="338"/>
      <c r="M171" s="338"/>
      <c r="N171" s="338"/>
      <c r="O171" s="338"/>
      <c r="P171" s="338"/>
      <c r="Q171" s="338"/>
      <c r="R171" s="338"/>
      <c r="S171" s="338"/>
      <c r="T171" s="338"/>
      <c r="U171" s="338"/>
      <c r="V171" s="338"/>
      <c r="W171" s="338"/>
      <c r="X171" s="338"/>
      <c r="Y171" s="338"/>
      <c r="Z171" s="338"/>
      <c r="AA171" s="338"/>
      <c r="AB171" s="338"/>
      <c r="AC171" s="338"/>
      <c r="AD171" s="338"/>
      <c r="AE171" s="339"/>
      <c r="AU171" s="201"/>
    </row>
    <row r="172" spans="1:47" s="200" customFormat="1" ht="165" customHeight="1" x14ac:dyDescent="0.4">
      <c r="A172" s="311" t="str">
        <f>情報取得シート!$D$332</f>
        <v/>
      </c>
      <c r="B172" s="312"/>
      <c r="C172" s="312"/>
      <c r="D172" s="312"/>
      <c r="E172" s="312"/>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2"/>
      <c r="AB172" s="312"/>
      <c r="AC172" s="312"/>
      <c r="AD172" s="312"/>
      <c r="AE172" s="313"/>
      <c r="AU172" s="201"/>
    </row>
    <row r="173" spans="1:47" s="200" customFormat="1" ht="8.25" customHeight="1" x14ac:dyDescent="0.4">
      <c r="AU173" s="201"/>
    </row>
  </sheetData>
  <mergeCells count="327">
    <mergeCell ref="D113:Q113"/>
    <mergeCell ref="R113:AE113"/>
    <mergeCell ref="D114:Q114"/>
    <mergeCell ref="R114:AE114"/>
    <mergeCell ref="D115:Q115"/>
    <mergeCell ref="R115:AE115"/>
    <mergeCell ref="D116:Q116"/>
    <mergeCell ref="R116:AE116"/>
    <mergeCell ref="D117:Q117"/>
    <mergeCell ref="R117:AE11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R90:AE90"/>
    <mergeCell ref="D91:Q91"/>
    <mergeCell ref="R91:AE91"/>
    <mergeCell ref="D92:Q92"/>
    <mergeCell ref="R92:AE92"/>
    <mergeCell ref="D93:Q93"/>
    <mergeCell ref="R93:AE93"/>
    <mergeCell ref="D97:Q97"/>
    <mergeCell ref="R97:AE97"/>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s>
  <phoneticPr fontId="1"/>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5" orientation="portrait"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30</xdr:col>
                    <xdr:colOff>85725</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30</xdr:col>
                    <xdr:colOff>85725</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1"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9272"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9273"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9274"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9275"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9276"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9277"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9315"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9317"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2"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9322" r:id="rId103"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9323"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4"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9334" r:id="rId115"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9335" r:id="rId116"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9336" r:id="rId117"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9"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9340" r:id="rId120"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9341"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2"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9343" r:id="rId123"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9344"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5"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9346" r:id="rId126"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9347" r:id="rId127"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8"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9"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9350" r:id="rId130"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9351" r:id="rId131"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9352" r:id="rId132"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9353" r:id="rId133"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9354" r:id="rId134"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9355" r:id="rId135"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9356" r:id="rId136"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9357" r:id="rId137"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9358" r:id="rId138"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9359"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4"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8"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50"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1"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9316" r:id="rId153"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4"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5"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6"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7" name="Check Box 170">
              <controlPr defaultSize="0" autoFill="0" autoLine="0" autoPict="0">
                <anchor moveWithCells="1">
                  <from>
                    <xdr:col>22</xdr:col>
                    <xdr:colOff>0</xdr:colOff>
                    <xdr:row>10</xdr:row>
                    <xdr:rowOff>257175</xdr:rowOff>
                  </from>
                  <to>
                    <xdr:col>27</xdr:col>
                    <xdr:colOff>19050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311" activePane="bottomLeft" state="frozen"/>
      <selection activeCell="F2" sqref="F2:O2"/>
      <selection pane="bottomLeft" activeCell="F42" sqref="F42"/>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215</v>
      </c>
      <c r="B1" s="6" t="s">
        <v>216</v>
      </c>
      <c r="C1" s="6" t="s">
        <v>217</v>
      </c>
      <c r="D1" s="6" t="s">
        <v>218</v>
      </c>
      <c r="E1" s="14" t="s">
        <v>219</v>
      </c>
      <c r="F1" s="14" t="s">
        <v>220</v>
      </c>
    </row>
    <row r="2" spans="1:6" ht="15" thickTop="1" x14ac:dyDescent="0.4">
      <c r="A2" s="7">
        <f>ROW()-1</f>
        <v>1</v>
      </c>
      <c r="B2" s="8" t="s">
        <v>221</v>
      </c>
      <c r="C2" s="8"/>
      <c r="D2" s="78" t="str">
        <f>IF(【事業者用】情報提供票!F2="","",【事業者用】情報提供票!F2)</f>
        <v/>
      </c>
      <c r="E2" s="9" t="s">
        <v>222</v>
      </c>
      <c r="F2" s="61"/>
    </row>
    <row r="3" spans="1:6" x14ac:dyDescent="0.4">
      <c r="A3" s="10">
        <f t="shared" ref="A3:A61" si="0">ROW()-1</f>
        <v>2</v>
      </c>
      <c r="B3" s="3" t="s">
        <v>223</v>
      </c>
      <c r="C3" s="3"/>
      <c r="D3" s="79" t="str">
        <f>IF(【自治体入力用】情報提供票!V2="","",【自治体入力用】情報提供票!V2)</f>
        <v/>
      </c>
      <c r="E3" s="11" t="s">
        <v>222</v>
      </c>
      <c r="F3" s="62"/>
    </row>
    <row r="4" spans="1:6" x14ac:dyDescent="0.4">
      <c r="A4" s="10">
        <f t="shared" si="0"/>
        <v>3</v>
      </c>
      <c r="B4" s="3" t="s">
        <v>5</v>
      </c>
      <c r="C4" s="3"/>
      <c r="D4" s="79" t="str">
        <f>IF(【事業者用】情報提供票!F3="","",【事業者用】情報提供票!F3)</f>
        <v/>
      </c>
      <c r="E4" s="11" t="s">
        <v>222</v>
      </c>
      <c r="F4" s="62"/>
    </row>
    <row r="5" spans="1:6" x14ac:dyDescent="0.4">
      <c r="A5" s="20">
        <f t="shared" si="0"/>
        <v>4</v>
      </c>
      <c r="B5" s="21" t="s">
        <v>224</v>
      </c>
      <c r="C5" s="21"/>
      <c r="D5" s="80" t="str">
        <f>IF(【事業者用】情報提供票!F4="","",【事業者用】情報提供票!F4)</f>
        <v/>
      </c>
      <c r="E5" s="28" t="s">
        <v>222</v>
      </c>
      <c r="F5" s="63"/>
    </row>
    <row r="6" spans="1:6" x14ac:dyDescent="0.4">
      <c r="A6" s="26">
        <f t="shared" si="0"/>
        <v>5</v>
      </c>
      <c r="B6" s="19" t="s">
        <v>225</v>
      </c>
      <c r="C6" s="19"/>
      <c r="D6" s="81" t="str">
        <f>IF(【事業者用】情報提供票!F6="","",【事業者用】情報提供票!F6)</f>
        <v/>
      </c>
      <c r="E6" s="33" t="s">
        <v>222</v>
      </c>
      <c r="F6" s="64"/>
    </row>
    <row r="7" spans="1:6" x14ac:dyDescent="0.4">
      <c r="A7" s="20">
        <f t="shared" si="0"/>
        <v>6</v>
      </c>
      <c r="B7" s="21" t="s">
        <v>226</v>
      </c>
      <c r="C7" s="21"/>
      <c r="D7" s="82" t="str">
        <f>IFERROR(DATEVALUE(D8&amp;"年"&amp;D9&amp;"月"&amp;D10&amp;"日"),"ERR")</f>
        <v>ERR</v>
      </c>
      <c r="E7" s="22" t="s">
        <v>227</v>
      </c>
      <c r="F7" s="65"/>
    </row>
    <row r="8" spans="1:6" x14ac:dyDescent="0.4">
      <c r="A8" s="23">
        <f t="shared" si="0"/>
        <v>7</v>
      </c>
      <c r="B8" s="24" t="s">
        <v>226</v>
      </c>
      <c r="C8" s="24" t="s">
        <v>9</v>
      </c>
      <c r="D8" s="83" t="str">
        <f>IF(【事業者用】情報提供票!W5="","",SUBSTITUTE(SUBSTITUTE(【事業者用】情報提供票!W5,"　","")," ",""))</f>
        <v/>
      </c>
      <c r="E8" s="25" t="s">
        <v>222</v>
      </c>
      <c r="F8" s="66"/>
    </row>
    <row r="9" spans="1:6" x14ac:dyDescent="0.4">
      <c r="A9" s="23">
        <f t="shared" si="0"/>
        <v>8</v>
      </c>
      <c r="B9" s="24" t="s">
        <v>226</v>
      </c>
      <c r="C9" s="24" t="s">
        <v>10</v>
      </c>
      <c r="D9" s="83" t="str">
        <f>IF(【事業者用】情報提供票!AA5="","",【事業者用】情報提供票!AA5)</f>
        <v/>
      </c>
      <c r="E9" s="25" t="s">
        <v>222</v>
      </c>
      <c r="F9" s="66"/>
    </row>
    <row r="10" spans="1:6" x14ac:dyDescent="0.4">
      <c r="A10" s="26">
        <f t="shared" si="0"/>
        <v>9</v>
      </c>
      <c r="B10" s="19" t="s">
        <v>226</v>
      </c>
      <c r="C10" s="19" t="s">
        <v>11</v>
      </c>
      <c r="D10" s="84" t="str">
        <f>IF(【事業者用】情報提供票!AC5="","",【事業者用】情報提供票!AC5)</f>
        <v/>
      </c>
      <c r="E10" s="27" t="s">
        <v>222</v>
      </c>
      <c r="F10" s="67"/>
    </row>
    <row r="11" spans="1:6" x14ac:dyDescent="0.4">
      <c r="A11" s="20">
        <f t="shared" si="0"/>
        <v>10</v>
      </c>
      <c r="B11" s="21" t="s">
        <v>228</v>
      </c>
      <c r="C11" s="21" t="s">
        <v>229</v>
      </c>
      <c r="D11" s="80" t="b">
        <f>$F11</f>
        <v>0</v>
      </c>
      <c r="E11" s="28" t="s">
        <v>230</v>
      </c>
      <c r="F11" s="63" t="b">
        <v>0</v>
      </c>
    </row>
    <row r="12" spans="1:6" x14ac:dyDescent="0.4">
      <c r="A12" s="23">
        <f t="shared" si="0"/>
        <v>11</v>
      </c>
      <c r="B12" s="24" t="s">
        <v>228</v>
      </c>
      <c r="C12" s="24" t="s">
        <v>231</v>
      </c>
      <c r="D12" s="85" t="b">
        <f>$F12</f>
        <v>0</v>
      </c>
      <c r="E12" s="32" t="s">
        <v>230</v>
      </c>
      <c r="F12" s="68" t="b">
        <v>0</v>
      </c>
    </row>
    <row r="13" spans="1:6" x14ac:dyDescent="0.4">
      <c r="A13" s="23">
        <f t="shared" si="0"/>
        <v>12</v>
      </c>
      <c r="B13" s="24" t="s">
        <v>228</v>
      </c>
      <c r="C13" s="24" t="s">
        <v>232</v>
      </c>
      <c r="D13" s="85" t="b">
        <f>$F13</f>
        <v>0</v>
      </c>
      <c r="E13" s="32" t="s">
        <v>230</v>
      </c>
      <c r="F13" s="68" t="b">
        <v>0</v>
      </c>
    </row>
    <row r="14" spans="1:6" x14ac:dyDescent="0.4">
      <c r="A14" s="29">
        <f t="shared" si="0"/>
        <v>13</v>
      </c>
      <c r="B14" s="30" t="s">
        <v>228</v>
      </c>
      <c r="C14" s="30" t="s">
        <v>233</v>
      </c>
      <c r="D14" s="30"/>
      <c r="E14" s="31"/>
      <c r="F14" s="69"/>
    </row>
    <row r="15" spans="1:6" x14ac:dyDescent="0.4">
      <c r="A15" s="29">
        <f t="shared" si="0"/>
        <v>14</v>
      </c>
      <c r="B15" s="30" t="s">
        <v>228</v>
      </c>
      <c r="C15" s="30" t="s">
        <v>233</v>
      </c>
      <c r="D15" s="30"/>
      <c r="E15" s="31"/>
      <c r="F15" s="69"/>
    </row>
    <row r="16" spans="1:6" x14ac:dyDescent="0.4">
      <c r="A16" s="29">
        <f t="shared" si="0"/>
        <v>15</v>
      </c>
      <c r="B16" s="30" t="s">
        <v>228</v>
      </c>
      <c r="C16" s="30" t="s">
        <v>233</v>
      </c>
      <c r="D16" s="30"/>
      <c r="E16" s="31"/>
      <c r="F16" s="69"/>
    </row>
    <row r="17" spans="1:6" x14ac:dyDescent="0.4">
      <c r="A17" s="23">
        <f t="shared" si="0"/>
        <v>16</v>
      </c>
      <c r="B17" s="24" t="s">
        <v>228</v>
      </c>
      <c r="C17" s="24" t="s">
        <v>234</v>
      </c>
      <c r="D17" s="86" t="b">
        <f>$F17</f>
        <v>0</v>
      </c>
      <c r="E17" s="32" t="s">
        <v>230</v>
      </c>
      <c r="F17" s="68" t="b">
        <v>0</v>
      </c>
    </row>
    <row r="18" spans="1:6" x14ac:dyDescent="0.4">
      <c r="A18" s="45">
        <f t="shared" si="0"/>
        <v>17</v>
      </c>
      <c r="B18" s="46" t="s">
        <v>228</v>
      </c>
      <c r="C18" s="46" t="s">
        <v>235</v>
      </c>
      <c r="D18" s="87" t="str">
        <f>IF(【事業者用】情報提供票!K9="","",【事業者用】情報提供票!K9)</f>
        <v/>
      </c>
      <c r="E18" s="47" t="s">
        <v>222</v>
      </c>
      <c r="F18" s="70"/>
    </row>
    <row r="19" spans="1:6" x14ac:dyDescent="0.4">
      <c r="A19" s="20">
        <f t="shared" si="0"/>
        <v>18</v>
      </c>
      <c r="B19" s="21" t="s">
        <v>236</v>
      </c>
      <c r="C19" s="21" t="s">
        <v>237</v>
      </c>
      <c r="D19" s="80">
        <f>$F19</f>
        <v>0</v>
      </c>
      <c r="E19" s="28" t="s">
        <v>238</v>
      </c>
      <c r="F19" s="63">
        <v>0</v>
      </c>
    </row>
    <row r="20" spans="1:6" x14ac:dyDescent="0.4">
      <c r="A20" s="36">
        <f t="shared" si="0"/>
        <v>19</v>
      </c>
      <c r="B20" s="37" t="s">
        <v>239</v>
      </c>
      <c r="C20" s="37" t="s">
        <v>240</v>
      </c>
      <c r="D20" s="37" t="str">
        <f>IF(【事業者用】情報提供票!$U$13="","",【事業者用】情報提供票!$U$13)</f>
        <v/>
      </c>
      <c r="E20" s="38" t="s">
        <v>241</v>
      </c>
      <c r="F20" s="71"/>
    </row>
    <row r="21" spans="1:6" x14ac:dyDescent="0.4">
      <c r="A21" s="23">
        <f t="shared" si="0"/>
        <v>20</v>
      </c>
      <c r="B21" s="24" t="s">
        <v>239</v>
      </c>
      <c r="C21" s="24" t="s">
        <v>242</v>
      </c>
      <c r="D21" s="86" t="str">
        <f>IF(【事業者用】情報提供票!$U$14="","",【事業者用】情報提供票!$U$14)</f>
        <v/>
      </c>
      <c r="E21" s="32" t="s">
        <v>222</v>
      </c>
      <c r="F21" s="68"/>
    </row>
    <row r="22" spans="1:6" x14ac:dyDescent="0.4">
      <c r="A22" s="29">
        <f t="shared" si="0"/>
        <v>21</v>
      </c>
      <c r="B22" s="30" t="s">
        <v>239</v>
      </c>
      <c r="C22" s="30" t="s">
        <v>243</v>
      </c>
      <c r="D22" s="30"/>
      <c r="E22" s="31"/>
      <c r="F22" s="69"/>
    </row>
    <row r="23" spans="1:6" x14ac:dyDescent="0.4">
      <c r="A23" s="23">
        <f t="shared" si="0"/>
        <v>22</v>
      </c>
      <c r="B23" s="24" t="s">
        <v>239</v>
      </c>
      <c r="C23" s="24" t="s">
        <v>244</v>
      </c>
      <c r="D23" s="86" t="str">
        <f>IF(【事業者用】情報提供票!$U$15="","",【事業者用】情報提供票!$U$15)</f>
        <v/>
      </c>
      <c r="E23" s="32" t="s">
        <v>222</v>
      </c>
      <c r="F23" s="68"/>
    </row>
    <row r="24" spans="1:6" x14ac:dyDescent="0.4">
      <c r="A24" s="29">
        <f t="shared" si="0"/>
        <v>23</v>
      </c>
      <c r="B24" s="30" t="s">
        <v>239</v>
      </c>
      <c r="C24" s="30" t="s">
        <v>243</v>
      </c>
      <c r="D24" s="30"/>
      <c r="E24" s="31"/>
      <c r="F24" s="69"/>
    </row>
    <row r="25" spans="1:6" x14ac:dyDescent="0.4">
      <c r="A25" s="42">
        <f t="shared" si="0"/>
        <v>24</v>
      </c>
      <c r="B25" s="43" t="s">
        <v>239</v>
      </c>
      <c r="C25" s="43"/>
      <c r="D25" s="43"/>
      <c r="E25" s="44"/>
      <c r="F25" s="72"/>
    </row>
    <row r="26" spans="1:6" x14ac:dyDescent="0.4">
      <c r="A26" s="20">
        <f t="shared" si="0"/>
        <v>25</v>
      </c>
      <c r="B26" s="21" t="s">
        <v>245</v>
      </c>
      <c r="C26" s="21" t="s">
        <v>246</v>
      </c>
      <c r="D26" s="80" t="b">
        <v>0</v>
      </c>
      <c r="E26" s="28" t="s">
        <v>230</v>
      </c>
      <c r="F26" s="63" t="b">
        <v>0</v>
      </c>
    </row>
    <row r="27" spans="1:6" x14ac:dyDescent="0.4">
      <c r="A27" s="23">
        <f t="shared" si="0"/>
        <v>26</v>
      </c>
      <c r="B27" s="24" t="s">
        <v>247</v>
      </c>
      <c r="C27" s="24" t="s">
        <v>248</v>
      </c>
      <c r="D27" s="86" t="b">
        <f t="shared" ref="D27:D37" si="1">$F27</f>
        <v>0</v>
      </c>
      <c r="E27" s="32" t="s">
        <v>230</v>
      </c>
      <c r="F27" s="68" t="b">
        <v>0</v>
      </c>
    </row>
    <row r="28" spans="1:6" x14ac:dyDescent="0.4">
      <c r="A28" s="23">
        <f t="shared" si="0"/>
        <v>27</v>
      </c>
      <c r="B28" s="24" t="s">
        <v>247</v>
      </c>
      <c r="C28" s="24" t="s">
        <v>249</v>
      </c>
      <c r="D28" s="86" t="b">
        <f t="shared" si="1"/>
        <v>0</v>
      </c>
      <c r="E28" s="32" t="s">
        <v>230</v>
      </c>
      <c r="F28" s="68" t="b">
        <v>0</v>
      </c>
    </row>
    <row r="29" spans="1:6" x14ac:dyDescent="0.4">
      <c r="A29" s="23">
        <f t="shared" si="0"/>
        <v>28</v>
      </c>
      <c r="B29" s="24" t="s">
        <v>247</v>
      </c>
      <c r="C29" s="24" t="s">
        <v>30</v>
      </c>
      <c r="D29" s="86" t="b">
        <f t="shared" si="1"/>
        <v>0</v>
      </c>
      <c r="E29" s="32" t="s">
        <v>230</v>
      </c>
      <c r="F29" s="68" t="b">
        <v>0</v>
      </c>
    </row>
    <row r="30" spans="1:6" x14ac:dyDescent="0.4">
      <c r="A30" s="23">
        <f t="shared" si="0"/>
        <v>29</v>
      </c>
      <c r="B30" s="24" t="s">
        <v>247</v>
      </c>
      <c r="C30" s="24" t="s">
        <v>35</v>
      </c>
      <c r="D30" s="86" t="b">
        <f t="shared" si="1"/>
        <v>0</v>
      </c>
      <c r="E30" s="32" t="s">
        <v>230</v>
      </c>
      <c r="F30" s="68" t="b">
        <v>0</v>
      </c>
    </row>
    <row r="31" spans="1:6" x14ac:dyDescent="0.4">
      <c r="A31" s="23">
        <f t="shared" si="0"/>
        <v>30</v>
      </c>
      <c r="B31" s="24" t="s">
        <v>247</v>
      </c>
      <c r="C31" s="24" t="s">
        <v>40</v>
      </c>
      <c r="D31" s="86" t="b">
        <f t="shared" si="1"/>
        <v>0</v>
      </c>
      <c r="E31" s="32" t="s">
        <v>230</v>
      </c>
      <c r="F31" s="68" t="b">
        <v>0</v>
      </c>
    </row>
    <row r="32" spans="1:6" x14ac:dyDescent="0.4">
      <c r="A32" s="23">
        <f t="shared" si="0"/>
        <v>31</v>
      </c>
      <c r="B32" s="24" t="s">
        <v>247</v>
      </c>
      <c r="C32" s="24" t="s">
        <v>31</v>
      </c>
      <c r="D32" s="86" t="b">
        <f t="shared" si="1"/>
        <v>0</v>
      </c>
      <c r="E32" s="32" t="s">
        <v>230</v>
      </c>
      <c r="F32" s="68" t="b">
        <v>0</v>
      </c>
    </row>
    <row r="33" spans="1:6" x14ac:dyDescent="0.4">
      <c r="A33" s="23">
        <f t="shared" si="0"/>
        <v>32</v>
      </c>
      <c r="B33" s="24" t="s">
        <v>247</v>
      </c>
      <c r="C33" s="24" t="s">
        <v>36</v>
      </c>
      <c r="D33" s="86" t="b">
        <f t="shared" si="1"/>
        <v>0</v>
      </c>
      <c r="E33" s="32" t="s">
        <v>230</v>
      </c>
      <c r="F33" s="68" t="b">
        <v>0</v>
      </c>
    </row>
    <row r="34" spans="1:6" x14ac:dyDescent="0.4">
      <c r="A34" s="23">
        <f t="shared" si="0"/>
        <v>33</v>
      </c>
      <c r="B34" s="24" t="s">
        <v>247</v>
      </c>
      <c r="C34" s="24" t="s">
        <v>41</v>
      </c>
      <c r="D34" s="86" t="b">
        <f t="shared" si="1"/>
        <v>0</v>
      </c>
      <c r="E34" s="32" t="s">
        <v>230</v>
      </c>
      <c r="F34" s="68" t="b">
        <v>0</v>
      </c>
    </row>
    <row r="35" spans="1:6" x14ac:dyDescent="0.4">
      <c r="A35" s="23">
        <f t="shared" si="0"/>
        <v>34</v>
      </c>
      <c r="B35" s="24" t="s">
        <v>247</v>
      </c>
      <c r="C35" s="24" t="s">
        <v>32</v>
      </c>
      <c r="D35" s="86" t="b">
        <f t="shared" si="1"/>
        <v>0</v>
      </c>
      <c r="E35" s="32" t="s">
        <v>230</v>
      </c>
      <c r="F35" s="68" t="b">
        <v>0</v>
      </c>
    </row>
    <row r="36" spans="1:6" x14ac:dyDescent="0.4">
      <c r="A36" s="23">
        <f t="shared" si="0"/>
        <v>35</v>
      </c>
      <c r="B36" s="24" t="s">
        <v>247</v>
      </c>
      <c r="C36" s="24" t="s">
        <v>37</v>
      </c>
      <c r="D36" s="86" t="b">
        <f t="shared" si="1"/>
        <v>0</v>
      </c>
      <c r="E36" s="32" t="s">
        <v>230</v>
      </c>
      <c r="F36" s="68" t="b">
        <v>0</v>
      </c>
    </row>
    <row r="37" spans="1:6" x14ac:dyDescent="0.4">
      <c r="A37" s="23">
        <f t="shared" si="0"/>
        <v>36</v>
      </c>
      <c r="B37" s="24" t="s">
        <v>247</v>
      </c>
      <c r="C37" s="24" t="s">
        <v>42</v>
      </c>
      <c r="D37" s="86" t="b">
        <f t="shared" si="1"/>
        <v>0</v>
      </c>
      <c r="E37" s="32" t="s">
        <v>230</v>
      </c>
      <c r="F37" s="68" t="b">
        <v>0</v>
      </c>
    </row>
    <row r="38" spans="1:6" x14ac:dyDescent="0.4">
      <c r="A38" s="29">
        <f t="shared" si="0"/>
        <v>37</v>
      </c>
      <c r="B38" s="30" t="s">
        <v>247</v>
      </c>
      <c r="C38" s="30" t="s">
        <v>233</v>
      </c>
      <c r="D38" s="30"/>
      <c r="E38" s="31"/>
      <c r="F38" s="69"/>
    </row>
    <row r="39" spans="1:6" x14ac:dyDescent="0.4">
      <c r="A39" s="29">
        <f t="shared" si="0"/>
        <v>38</v>
      </c>
      <c r="B39" s="30" t="s">
        <v>247</v>
      </c>
      <c r="C39" s="30" t="s">
        <v>233</v>
      </c>
      <c r="D39" s="30"/>
      <c r="E39" s="31"/>
      <c r="F39" s="69"/>
    </row>
    <row r="40" spans="1:6" x14ac:dyDescent="0.4">
      <c r="A40" s="29">
        <f t="shared" si="0"/>
        <v>39</v>
      </c>
      <c r="B40" s="30" t="s">
        <v>247</v>
      </c>
      <c r="C40" s="30" t="s">
        <v>233</v>
      </c>
      <c r="D40" s="30"/>
      <c r="E40" s="31"/>
      <c r="F40" s="69"/>
    </row>
    <row r="41" spans="1:6" x14ac:dyDescent="0.4">
      <c r="A41" s="23">
        <f t="shared" si="0"/>
        <v>40</v>
      </c>
      <c r="B41" s="24" t="s">
        <v>247</v>
      </c>
      <c r="C41" s="24" t="s">
        <v>250</v>
      </c>
      <c r="D41" s="86" t="b">
        <v>0</v>
      </c>
      <c r="E41" s="32" t="s">
        <v>230</v>
      </c>
      <c r="F41" s="68" t="b">
        <v>0</v>
      </c>
    </row>
    <row r="42" spans="1:6" ht="28.5" x14ac:dyDescent="0.4">
      <c r="A42" s="23">
        <f t="shared" si="0"/>
        <v>41</v>
      </c>
      <c r="B42" s="24" t="s">
        <v>247</v>
      </c>
      <c r="C42" s="24" t="s">
        <v>250</v>
      </c>
      <c r="D42" s="86" t="str">
        <f>IF(【事業者用】情報提供票!I25="","",【事業者用】情報提供票!I25)</f>
        <v xml:space="preserve">
</v>
      </c>
      <c r="E42" s="32" t="s">
        <v>251</v>
      </c>
      <c r="F42" s="68"/>
    </row>
    <row r="43" spans="1:6" x14ac:dyDescent="0.4">
      <c r="A43" s="23">
        <f t="shared" si="0"/>
        <v>42</v>
      </c>
      <c r="B43" s="24" t="s">
        <v>247</v>
      </c>
      <c r="C43" s="24" t="s">
        <v>234</v>
      </c>
      <c r="D43" s="86" t="b">
        <v>0</v>
      </c>
      <c r="E43" s="32" t="s">
        <v>230</v>
      </c>
      <c r="F43" s="68" t="b">
        <v>0</v>
      </c>
    </row>
    <row r="44" spans="1:6" ht="57" x14ac:dyDescent="0.4">
      <c r="A44" s="26">
        <f t="shared" si="0"/>
        <v>43</v>
      </c>
      <c r="B44" s="19" t="s">
        <v>247</v>
      </c>
      <c r="C44" s="19" t="s">
        <v>234</v>
      </c>
      <c r="D44" s="81" t="str">
        <f>IF(【事業者用】情報提供票!I30="","",【事業者用】情報提供票!I30)</f>
        <v>（手足の浮腫、動悸・息切れ、体の痛み、めまい・ふらつきなどの症状がある場合はこちらに記載ください。その他気になる症状がある場合も記載ください）</v>
      </c>
      <c r="E44" s="33" t="s">
        <v>252</v>
      </c>
      <c r="F44" s="64"/>
    </row>
    <row r="45" spans="1:6" x14ac:dyDescent="0.4">
      <c r="A45" s="39">
        <f t="shared" si="0"/>
        <v>44</v>
      </c>
      <c r="B45" s="40" t="s">
        <v>253</v>
      </c>
      <c r="C45" s="40" t="s">
        <v>254</v>
      </c>
      <c r="D45" s="88" t="str">
        <f>IFERROR(DATEVALUE(D46&amp;"年"&amp;D47&amp;"月"&amp;D48&amp;"日"),"ERR")</f>
        <v>ERR</v>
      </c>
      <c r="E45" s="41" t="s">
        <v>227</v>
      </c>
      <c r="F45" s="73"/>
    </row>
    <row r="46" spans="1:6" x14ac:dyDescent="0.4">
      <c r="A46" s="23">
        <f t="shared" si="0"/>
        <v>45</v>
      </c>
      <c r="B46" s="24" t="s">
        <v>253</v>
      </c>
      <c r="C46" s="24" t="s">
        <v>9</v>
      </c>
      <c r="D46" s="83" t="str">
        <f>IF(【事業者用】情報提供票!G34="","",SUBSTITUTE(SUBSTITUTE(【事業者用】情報提供票!G34,"　","")," ",""))</f>
        <v/>
      </c>
      <c r="E46" s="25" t="s">
        <v>222</v>
      </c>
      <c r="F46" s="66"/>
    </row>
    <row r="47" spans="1:6" x14ac:dyDescent="0.4">
      <c r="A47" s="23">
        <f t="shared" si="0"/>
        <v>46</v>
      </c>
      <c r="B47" s="24" t="s">
        <v>253</v>
      </c>
      <c r="C47" s="24" t="s">
        <v>10</v>
      </c>
      <c r="D47" s="83" t="str">
        <f>IF(【事業者用】情報提供票!K34="","",【事業者用】情報提供票!K34)</f>
        <v/>
      </c>
      <c r="E47" s="25" t="s">
        <v>222</v>
      </c>
      <c r="F47" s="66"/>
    </row>
    <row r="48" spans="1:6" x14ac:dyDescent="0.4">
      <c r="A48" s="23">
        <f t="shared" si="0"/>
        <v>47</v>
      </c>
      <c r="B48" s="24" t="s">
        <v>253</v>
      </c>
      <c r="C48" s="24" t="s">
        <v>11</v>
      </c>
      <c r="D48" s="83" t="str">
        <f>IF(【事業者用】情報提供票!M34="","",【事業者用】情報提供票!M34)</f>
        <v/>
      </c>
      <c r="E48" s="25" t="s">
        <v>222</v>
      </c>
      <c r="F48" s="66"/>
    </row>
    <row r="49" spans="1:6" x14ac:dyDescent="0.4">
      <c r="A49" s="23">
        <f t="shared" si="0"/>
        <v>48</v>
      </c>
      <c r="B49" s="24" t="s">
        <v>253</v>
      </c>
      <c r="C49" s="24" t="s">
        <v>255</v>
      </c>
      <c r="D49" s="86" t="str">
        <f>IF(【事業者用】情報提供票!V34="","",【事業者用】情報提供票!V34)</f>
        <v/>
      </c>
      <c r="E49" s="32" t="s">
        <v>222</v>
      </c>
      <c r="F49" s="68"/>
    </row>
    <row r="50" spans="1:6" x14ac:dyDescent="0.4">
      <c r="A50" s="23">
        <f t="shared" si="0"/>
        <v>49</v>
      </c>
      <c r="B50" s="24" t="s">
        <v>253</v>
      </c>
      <c r="C50" s="24" t="s">
        <v>234</v>
      </c>
      <c r="D50" s="86" t="str">
        <f>IF(【事業者用】情報提供票!J35="","",【事業者用】情報提供票!J35)</f>
        <v/>
      </c>
      <c r="E50" s="32" t="s">
        <v>222</v>
      </c>
      <c r="F50" s="68"/>
    </row>
    <row r="51" spans="1:6" x14ac:dyDescent="0.4">
      <c r="A51" s="26">
        <f t="shared" si="0"/>
        <v>50</v>
      </c>
      <c r="B51" s="19" t="s">
        <v>253</v>
      </c>
      <c r="C51" s="19" t="s">
        <v>71</v>
      </c>
      <c r="D51" s="81" t="b">
        <f t="shared" ref="D51" si="2">$F51</f>
        <v>0</v>
      </c>
      <c r="E51" s="33" t="s">
        <v>230</v>
      </c>
      <c r="F51" s="64" t="b">
        <v>0</v>
      </c>
    </row>
    <row r="52" spans="1:6" x14ac:dyDescent="0.4">
      <c r="A52" s="12">
        <f t="shared" si="0"/>
        <v>51</v>
      </c>
      <c r="B52" s="2" t="s">
        <v>233</v>
      </c>
      <c r="C52" s="2"/>
      <c r="D52" s="2"/>
      <c r="E52" s="13"/>
      <c r="F52" s="74"/>
    </row>
    <row r="53" spans="1:6" x14ac:dyDescent="0.4">
      <c r="A53" s="12">
        <f t="shared" si="0"/>
        <v>52</v>
      </c>
      <c r="B53" s="2" t="s">
        <v>233</v>
      </c>
      <c r="C53" s="2"/>
      <c r="D53" s="2"/>
      <c r="E53" s="13"/>
      <c r="F53" s="74"/>
    </row>
    <row r="54" spans="1:6" x14ac:dyDescent="0.4">
      <c r="A54" s="12">
        <f t="shared" si="0"/>
        <v>53</v>
      </c>
      <c r="B54" s="2" t="s">
        <v>233</v>
      </c>
      <c r="C54" s="2"/>
      <c r="D54" s="2"/>
      <c r="E54" s="13"/>
      <c r="F54" s="74"/>
    </row>
    <row r="55" spans="1:6" x14ac:dyDescent="0.4">
      <c r="A55" s="12">
        <f t="shared" si="0"/>
        <v>54</v>
      </c>
      <c r="B55" s="2" t="s">
        <v>233</v>
      </c>
      <c r="C55" s="2"/>
      <c r="D55" s="2"/>
      <c r="E55" s="13"/>
      <c r="F55" s="74"/>
    </row>
    <row r="56" spans="1:6" ht="15" thickBot="1" x14ac:dyDescent="0.45">
      <c r="A56" s="15">
        <f t="shared" si="0"/>
        <v>55</v>
      </c>
      <c r="B56" s="16" t="s">
        <v>233</v>
      </c>
      <c r="C56" s="16"/>
      <c r="D56" s="16"/>
      <c r="E56" s="17"/>
      <c r="F56" s="75"/>
    </row>
    <row r="57" spans="1:6" ht="15" thickTop="1" x14ac:dyDescent="0.4">
      <c r="A57" s="34">
        <f t="shared" si="0"/>
        <v>56</v>
      </c>
      <c r="B57" s="18" t="s">
        <v>256</v>
      </c>
      <c r="C57" s="18" t="s">
        <v>256</v>
      </c>
      <c r="D57" s="89" t="str">
        <f>IF(【事業者用】情報提供票!F38="","",【事業者用】情報提供票!F38)</f>
        <v/>
      </c>
      <c r="E57" s="35" t="s">
        <v>222</v>
      </c>
      <c r="F57" s="76"/>
    </row>
    <row r="58" spans="1:6" x14ac:dyDescent="0.4">
      <c r="A58" s="26">
        <f t="shared" si="0"/>
        <v>57</v>
      </c>
      <c r="B58" s="19" t="s">
        <v>256</v>
      </c>
      <c r="C58" s="19" t="s">
        <v>71</v>
      </c>
      <c r="D58" s="81" t="b">
        <f t="shared" ref="D58:D62" si="3">$F58</f>
        <v>0</v>
      </c>
      <c r="E58" s="33" t="s">
        <v>230</v>
      </c>
      <c r="F58" s="64" t="b">
        <v>0</v>
      </c>
    </row>
    <row r="59" spans="1:6" x14ac:dyDescent="0.4">
      <c r="A59" s="20">
        <f t="shared" si="0"/>
        <v>58</v>
      </c>
      <c r="B59" s="21" t="s">
        <v>257</v>
      </c>
      <c r="C59" s="21" t="s">
        <v>61</v>
      </c>
      <c r="D59" s="80" t="b">
        <f t="shared" si="3"/>
        <v>0</v>
      </c>
      <c r="E59" s="28" t="s">
        <v>230</v>
      </c>
      <c r="F59" s="63" t="b">
        <v>0</v>
      </c>
    </row>
    <row r="60" spans="1:6" x14ac:dyDescent="0.4">
      <c r="A60" s="23">
        <f t="shared" si="0"/>
        <v>59</v>
      </c>
      <c r="B60" s="24" t="s">
        <v>257</v>
      </c>
      <c r="C60" s="24" t="s">
        <v>62</v>
      </c>
      <c r="D60" s="86" t="b">
        <f t="shared" si="3"/>
        <v>0</v>
      </c>
      <c r="E60" s="32" t="s">
        <v>230</v>
      </c>
      <c r="F60" s="68" t="b">
        <v>0</v>
      </c>
    </row>
    <row r="61" spans="1:6" x14ac:dyDescent="0.4">
      <c r="A61" s="23">
        <f t="shared" si="0"/>
        <v>60</v>
      </c>
      <c r="B61" s="24" t="s">
        <v>257</v>
      </c>
      <c r="C61" s="24" t="s">
        <v>63</v>
      </c>
      <c r="D61" s="86" t="b">
        <f t="shared" si="3"/>
        <v>1</v>
      </c>
      <c r="E61" s="32" t="s">
        <v>230</v>
      </c>
      <c r="F61" s="68" t="b">
        <v>1</v>
      </c>
    </row>
    <row r="62" spans="1:6" x14ac:dyDescent="0.4">
      <c r="A62" s="23">
        <f t="shared" ref="A62:A127" si="4">ROW()-1</f>
        <v>61</v>
      </c>
      <c r="B62" s="24" t="s">
        <v>257</v>
      </c>
      <c r="C62" s="24" t="s">
        <v>64</v>
      </c>
      <c r="D62" s="86" t="b">
        <f t="shared" si="3"/>
        <v>0</v>
      </c>
      <c r="E62" s="32" t="s">
        <v>230</v>
      </c>
      <c r="F62" s="68" t="b">
        <v>0</v>
      </c>
    </row>
    <row r="63" spans="1:6" x14ac:dyDescent="0.4">
      <c r="A63" s="29">
        <f t="shared" si="4"/>
        <v>62</v>
      </c>
      <c r="B63" s="30" t="s">
        <v>257</v>
      </c>
      <c r="C63" s="30" t="s">
        <v>233</v>
      </c>
      <c r="D63" s="30"/>
      <c r="E63" s="31"/>
      <c r="F63" s="69"/>
    </row>
    <row r="64" spans="1:6" x14ac:dyDescent="0.4">
      <c r="A64" s="29">
        <f t="shared" si="4"/>
        <v>63</v>
      </c>
      <c r="B64" s="30" t="s">
        <v>257</v>
      </c>
      <c r="C64" s="30" t="s">
        <v>233</v>
      </c>
      <c r="D64" s="30"/>
      <c r="E64" s="31"/>
      <c r="F64" s="69"/>
    </row>
    <row r="65" spans="1:6" x14ac:dyDescent="0.4">
      <c r="A65" s="29">
        <f t="shared" si="4"/>
        <v>64</v>
      </c>
      <c r="B65" s="30" t="s">
        <v>257</v>
      </c>
      <c r="C65" s="30" t="s">
        <v>233</v>
      </c>
      <c r="D65" s="30"/>
      <c r="E65" s="31"/>
      <c r="F65" s="69"/>
    </row>
    <row r="66" spans="1:6" x14ac:dyDescent="0.4">
      <c r="A66" s="23">
        <f t="shared" si="4"/>
        <v>65</v>
      </c>
      <c r="B66" s="24" t="s">
        <v>257</v>
      </c>
      <c r="C66" s="24" t="s">
        <v>234</v>
      </c>
      <c r="D66" s="86" t="b">
        <f t="shared" ref="D66" si="5">$F66</f>
        <v>0</v>
      </c>
      <c r="E66" s="32" t="s">
        <v>230</v>
      </c>
      <c r="F66" s="68" t="b">
        <v>0</v>
      </c>
    </row>
    <row r="67" spans="1:6" x14ac:dyDescent="0.4">
      <c r="A67" s="26">
        <f t="shared" si="4"/>
        <v>66</v>
      </c>
      <c r="B67" s="19" t="s">
        <v>257</v>
      </c>
      <c r="C67" s="19" t="s">
        <v>234</v>
      </c>
      <c r="D67" s="81" t="str">
        <f>IF(【事業者用】情報提供票!K40="","",【事業者用】情報提供票!K40)</f>
        <v/>
      </c>
      <c r="E67" s="33" t="s">
        <v>222</v>
      </c>
      <c r="F67" s="64"/>
    </row>
    <row r="68" spans="1:6" x14ac:dyDescent="0.4">
      <c r="A68" s="20">
        <f t="shared" si="4"/>
        <v>67</v>
      </c>
      <c r="B68" s="21" t="s">
        <v>258</v>
      </c>
      <c r="C68" s="21" t="s">
        <v>259</v>
      </c>
      <c r="D68" s="82" t="str">
        <f>IFERROR(DATEVALUE(D69&amp;"年"&amp;D70&amp;"月"&amp;D71&amp;"日"),"ERR")</f>
        <v>ERR</v>
      </c>
      <c r="E68" s="28" t="s">
        <v>227</v>
      </c>
      <c r="F68" s="63"/>
    </row>
    <row r="69" spans="1:6" x14ac:dyDescent="0.4">
      <c r="A69" s="23">
        <f t="shared" si="4"/>
        <v>68</v>
      </c>
      <c r="B69" s="24" t="s">
        <v>258</v>
      </c>
      <c r="C69" s="24" t="s">
        <v>260</v>
      </c>
      <c r="D69" s="83" t="str">
        <f>IF(【事業者用】情報提供票!G41="","",SUBSTITUTE(SUBSTITUTE(【事業者用】情報提供票!G41,"　","")," ",""))</f>
        <v/>
      </c>
      <c r="E69" s="25" t="s">
        <v>222</v>
      </c>
      <c r="F69" s="66"/>
    </row>
    <row r="70" spans="1:6" x14ac:dyDescent="0.4">
      <c r="A70" s="23">
        <f t="shared" si="4"/>
        <v>69</v>
      </c>
      <c r="B70" s="24" t="s">
        <v>258</v>
      </c>
      <c r="C70" s="24" t="s">
        <v>261</v>
      </c>
      <c r="D70" s="83" t="str">
        <f>IF(【事業者用】情報提供票!K41="","",【事業者用】情報提供票!K41)</f>
        <v/>
      </c>
      <c r="E70" s="25" t="s">
        <v>222</v>
      </c>
      <c r="F70" s="66"/>
    </row>
    <row r="71" spans="1:6" x14ac:dyDescent="0.4">
      <c r="A71" s="23">
        <f t="shared" si="4"/>
        <v>70</v>
      </c>
      <c r="B71" s="24" t="s">
        <v>258</v>
      </c>
      <c r="C71" s="24" t="s">
        <v>262</v>
      </c>
      <c r="D71" s="83" t="str">
        <f>IF(【事業者用】情報提供票!M41="","",【事業者用】情報提供票!M41)</f>
        <v/>
      </c>
      <c r="E71" s="25" t="s">
        <v>222</v>
      </c>
      <c r="F71" s="66"/>
    </row>
    <row r="72" spans="1:6" x14ac:dyDescent="0.4">
      <c r="A72" s="23">
        <f t="shared" si="4"/>
        <v>71</v>
      </c>
      <c r="B72" s="24" t="s">
        <v>258</v>
      </c>
      <c r="C72" s="24" t="s">
        <v>234</v>
      </c>
      <c r="D72" s="86" t="str">
        <f>IF(【事業者用】情報提供票!I42="","",【事業者用】情報提供票!I42)</f>
        <v/>
      </c>
      <c r="E72" s="32" t="s">
        <v>222</v>
      </c>
      <c r="F72" s="68"/>
    </row>
    <row r="73" spans="1:6" x14ac:dyDescent="0.4">
      <c r="A73" s="23">
        <f t="shared" si="4"/>
        <v>72</v>
      </c>
      <c r="B73" s="24" t="s">
        <v>258</v>
      </c>
      <c r="C73" s="24" t="s">
        <v>71</v>
      </c>
      <c r="D73" s="86" t="b">
        <f t="shared" ref="D73" si="6">$F73</f>
        <v>0</v>
      </c>
      <c r="E73" s="32" t="s">
        <v>230</v>
      </c>
      <c r="F73" s="68" t="b">
        <v>0</v>
      </c>
    </row>
    <row r="74" spans="1:6" x14ac:dyDescent="0.4">
      <c r="A74" s="42">
        <f t="shared" si="4"/>
        <v>73</v>
      </c>
      <c r="B74" s="43" t="s">
        <v>258</v>
      </c>
      <c r="C74" s="43" t="s">
        <v>233</v>
      </c>
      <c r="D74" s="43"/>
      <c r="E74" s="44"/>
      <c r="F74" s="72"/>
    </row>
    <row r="75" spans="1:6" x14ac:dyDescent="0.4">
      <c r="A75" s="20">
        <f t="shared" si="4"/>
        <v>74</v>
      </c>
      <c r="B75" s="21" t="s">
        <v>263</v>
      </c>
      <c r="C75" s="21" t="s">
        <v>259</v>
      </c>
      <c r="D75" s="82" t="str">
        <f>IFERROR(DATEVALUE(D76&amp;"年"&amp;D77&amp;"月"&amp;D78&amp;"日"),"ERR")</f>
        <v>ERR</v>
      </c>
      <c r="E75" s="28" t="s">
        <v>227</v>
      </c>
      <c r="F75" s="63"/>
    </row>
    <row r="76" spans="1:6" x14ac:dyDescent="0.4">
      <c r="A76" s="23">
        <f t="shared" si="4"/>
        <v>75</v>
      </c>
      <c r="B76" s="24" t="s">
        <v>263</v>
      </c>
      <c r="C76" s="24" t="s">
        <v>260</v>
      </c>
      <c r="D76" s="83" t="str">
        <f>IF(【事業者用】情報提供票!W41="","",SUBSTITUTE(SUBSTITUTE(【事業者用】情報提供票!W41,"　","")," ",""))</f>
        <v/>
      </c>
      <c r="E76" s="25" t="s">
        <v>222</v>
      </c>
      <c r="F76" s="66"/>
    </row>
    <row r="77" spans="1:6" x14ac:dyDescent="0.4">
      <c r="A77" s="23">
        <f t="shared" si="4"/>
        <v>76</v>
      </c>
      <c r="B77" s="24" t="s">
        <v>263</v>
      </c>
      <c r="C77" s="24" t="s">
        <v>261</v>
      </c>
      <c r="D77" s="83" t="str">
        <f>IF(【事業者用】情報提供票!AA41="","",【事業者用】情報提供票!AA41)</f>
        <v/>
      </c>
      <c r="E77" s="25" t="s">
        <v>222</v>
      </c>
      <c r="F77" s="66"/>
    </row>
    <row r="78" spans="1:6" x14ac:dyDescent="0.4">
      <c r="A78" s="23">
        <f t="shared" si="4"/>
        <v>77</v>
      </c>
      <c r="B78" s="24" t="s">
        <v>263</v>
      </c>
      <c r="C78" s="24" t="s">
        <v>262</v>
      </c>
      <c r="D78" s="83" t="str">
        <f>IF(【事業者用】情報提供票!AC41="","",【事業者用】情報提供票!AC41)</f>
        <v/>
      </c>
      <c r="E78" s="25" t="s">
        <v>222</v>
      </c>
      <c r="F78" s="66"/>
    </row>
    <row r="79" spans="1:6" x14ac:dyDescent="0.4">
      <c r="A79" s="23">
        <f t="shared" si="4"/>
        <v>78</v>
      </c>
      <c r="B79" s="24" t="s">
        <v>263</v>
      </c>
      <c r="C79" s="24" t="s">
        <v>234</v>
      </c>
      <c r="D79" s="86" t="str">
        <f>IF(【事業者用】情報提供票!Y42="","",【事業者用】情報提供票!Y42)</f>
        <v/>
      </c>
      <c r="E79" s="32" t="s">
        <v>222</v>
      </c>
      <c r="F79" s="68"/>
    </row>
    <row r="80" spans="1:6" x14ac:dyDescent="0.4">
      <c r="A80" s="23">
        <f t="shared" si="4"/>
        <v>79</v>
      </c>
      <c r="B80" s="24" t="s">
        <v>263</v>
      </c>
      <c r="C80" s="24" t="s">
        <v>71</v>
      </c>
      <c r="D80" s="86" t="b">
        <f t="shared" ref="D80" si="7">$F80</f>
        <v>0</v>
      </c>
      <c r="E80" s="32" t="s">
        <v>230</v>
      </c>
      <c r="F80" s="68" t="b">
        <v>0</v>
      </c>
    </row>
    <row r="81" spans="1:6" x14ac:dyDescent="0.4">
      <c r="A81" s="42">
        <f t="shared" si="4"/>
        <v>80</v>
      </c>
      <c r="B81" s="43" t="s">
        <v>263</v>
      </c>
      <c r="C81" s="43" t="s">
        <v>233</v>
      </c>
      <c r="D81" s="43"/>
      <c r="E81" s="44"/>
      <c r="F81" s="72"/>
    </row>
    <row r="82" spans="1:6" x14ac:dyDescent="0.4">
      <c r="A82" s="20">
        <f t="shared" si="4"/>
        <v>81</v>
      </c>
      <c r="B82" s="21" t="s">
        <v>264</v>
      </c>
      <c r="C82" s="21" t="s">
        <v>264</v>
      </c>
      <c r="D82" s="80" t="str">
        <f>IF(【事業者用】情報提供票!F45="","",【事業者用】情報提供票!F45)</f>
        <v/>
      </c>
      <c r="E82" s="28" t="s">
        <v>222</v>
      </c>
      <c r="F82" s="63"/>
    </row>
    <row r="83" spans="1:6" x14ac:dyDescent="0.4">
      <c r="A83" s="23">
        <f t="shared" si="4"/>
        <v>82</v>
      </c>
      <c r="B83" s="24" t="s">
        <v>264</v>
      </c>
      <c r="C83" s="24" t="s">
        <v>71</v>
      </c>
      <c r="D83" s="86" t="b">
        <f t="shared" ref="D83" si="8">$F83</f>
        <v>0</v>
      </c>
      <c r="E83" s="32" t="s">
        <v>230</v>
      </c>
      <c r="F83" s="68" t="b">
        <v>0</v>
      </c>
    </row>
    <row r="84" spans="1:6" x14ac:dyDescent="0.4">
      <c r="A84" s="26">
        <f t="shared" si="4"/>
        <v>83</v>
      </c>
      <c r="B84" s="19" t="s">
        <v>264</v>
      </c>
      <c r="C84" s="19" t="s">
        <v>265</v>
      </c>
      <c r="D84" s="81" t="str">
        <f>IF(【事業者用】情報提供票!M46="","",【事業者用】情報提供票!M46)</f>
        <v/>
      </c>
      <c r="E84" s="33" t="s">
        <v>222</v>
      </c>
      <c r="F84" s="64"/>
    </row>
    <row r="85" spans="1:6" x14ac:dyDescent="0.4">
      <c r="A85" s="20">
        <f t="shared" si="4"/>
        <v>84</v>
      </c>
      <c r="B85" s="21" t="s">
        <v>266</v>
      </c>
      <c r="C85" s="21" t="s">
        <v>267</v>
      </c>
      <c r="D85" s="80" t="str">
        <f>IF(【事業者用】情報提供票!F47="","",【事業者用】情報提供票!F47)</f>
        <v/>
      </c>
      <c r="E85" s="28" t="s">
        <v>222</v>
      </c>
      <c r="F85" s="63"/>
    </row>
    <row r="86" spans="1:6" x14ac:dyDescent="0.4">
      <c r="A86" s="26">
        <f t="shared" si="4"/>
        <v>85</v>
      </c>
      <c r="B86" s="19" t="s">
        <v>266</v>
      </c>
      <c r="C86" s="19" t="s">
        <v>71</v>
      </c>
      <c r="D86" s="81" t="b">
        <f t="shared" ref="D86" si="9">$F86</f>
        <v>0</v>
      </c>
      <c r="E86" s="33" t="s">
        <v>230</v>
      </c>
      <c r="F86" s="64" t="b">
        <v>0</v>
      </c>
    </row>
    <row r="87" spans="1:6" x14ac:dyDescent="0.4">
      <c r="A87" s="20">
        <f t="shared" si="4"/>
        <v>86</v>
      </c>
      <c r="B87" s="21" t="s">
        <v>268</v>
      </c>
      <c r="C87" s="21" t="s">
        <v>267</v>
      </c>
      <c r="D87" s="80" t="str">
        <f>IF(【事業者用】情報提供票!F51="","",【事業者用】情報提供票!F51)</f>
        <v/>
      </c>
      <c r="E87" s="28" t="s">
        <v>222</v>
      </c>
      <c r="F87" s="63"/>
    </row>
    <row r="88" spans="1:6" x14ac:dyDescent="0.4">
      <c r="A88" s="26">
        <f t="shared" si="4"/>
        <v>87</v>
      </c>
      <c r="B88" s="19" t="s">
        <v>268</v>
      </c>
      <c r="C88" s="19" t="s">
        <v>71</v>
      </c>
      <c r="D88" s="81" t="b">
        <f t="shared" ref="D88:D92" si="10">$F88</f>
        <v>0</v>
      </c>
      <c r="E88" s="33" t="s">
        <v>230</v>
      </c>
      <c r="F88" s="64" t="b">
        <v>0</v>
      </c>
    </row>
    <row r="89" spans="1:6" x14ac:dyDescent="0.4">
      <c r="A89" s="20">
        <f t="shared" si="4"/>
        <v>88</v>
      </c>
      <c r="B89" s="21" t="s">
        <v>269</v>
      </c>
      <c r="C89" s="21" t="s">
        <v>270</v>
      </c>
      <c r="D89" s="80" t="b">
        <v>0</v>
      </c>
      <c r="E89" s="28" t="s">
        <v>230</v>
      </c>
      <c r="F89" s="63" t="b">
        <v>0</v>
      </c>
    </row>
    <row r="90" spans="1:6" x14ac:dyDescent="0.4">
      <c r="A90" s="23">
        <f t="shared" si="4"/>
        <v>89</v>
      </c>
      <c r="B90" s="24" t="s">
        <v>269</v>
      </c>
      <c r="C90" s="24" t="s">
        <v>271</v>
      </c>
      <c r="D90" s="86" t="b">
        <v>1</v>
      </c>
      <c r="E90" s="32" t="s">
        <v>230</v>
      </c>
      <c r="F90" s="68" t="b">
        <v>0</v>
      </c>
    </row>
    <row r="91" spans="1:6" x14ac:dyDescent="0.4">
      <c r="A91" s="23">
        <f t="shared" si="4"/>
        <v>90</v>
      </c>
      <c r="B91" s="24" t="s">
        <v>269</v>
      </c>
      <c r="C91" s="24" t="s">
        <v>272</v>
      </c>
      <c r="D91" s="86" t="b">
        <v>1</v>
      </c>
      <c r="E91" s="32" t="s">
        <v>230</v>
      </c>
      <c r="F91" s="68" t="b">
        <v>0</v>
      </c>
    </row>
    <row r="92" spans="1:6" x14ac:dyDescent="0.4">
      <c r="A92" s="23">
        <f t="shared" si="4"/>
        <v>91</v>
      </c>
      <c r="B92" s="24" t="s">
        <v>269</v>
      </c>
      <c r="C92" s="24" t="s">
        <v>273</v>
      </c>
      <c r="D92" s="86" t="b">
        <f t="shared" si="10"/>
        <v>0</v>
      </c>
      <c r="E92" s="32" t="s">
        <v>230</v>
      </c>
      <c r="F92" s="68" t="b">
        <v>0</v>
      </c>
    </row>
    <row r="93" spans="1:6" x14ac:dyDescent="0.4">
      <c r="A93" s="23">
        <f t="shared" si="4"/>
        <v>92</v>
      </c>
      <c r="B93" s="24" t="s">
        <v>269</v>
      </c>
      <c r="C93" s="24" t="s">
        <v>234</v>
      </c>
      <c r="D93" s="86" t="b">
        <v>0</v>
      </c>
      <c r="E93" s="32" t="s">
        <v>230</v>
      </c>
      <c r="F93" s="68" t="b">
        <v>0</v>
      </c>
    </row>
    <row r="94" spans="1:6" x14ac:dyDescent="0.4">
      <c r="A94" s="29">
        <f t="shared" si="4"/>
        <v>93</v>
      </c>
      <c r="B94" s="30" t="s">
        <v>269</v>
      </c>
      <c r="C94" s="30" t="s">
        <v>233</v>
      </c>
      <c r="D94" s="30"/>
      <c r="E94" s="31"/>
      <c r="F94" s="69"/>
    </row>
    <row r="95" spans="1:6" x14ac:dyDescent="0.4">
      <c r="A95" s="29">
        <f t="shared" si="4"/>
        <v>94</v>
      </c>
      <c r="B95" s="30" t="s">
        <v>269</v>
      </c>
      <c r="C95" s="30" t="s">
        <v>233</v>
      </c>
      <c r="D95" s="30"/>
      <c r="E95" s="31"/>
      <c r="F95" s="69"/>
    </row>
    <row r="96" spans="1:6" x14ac:dyDescent="0.4">
      <c r="A96" s="42">
        <f t="shared" si="4"/>
        <v>95</v>
      </c>
      <c r="B96" s="43" t="s">
        <v>269</v>
      </c>
      <c r="C96" s="43" t="s">
        <v>233</v>
      </c>
      <c r="D96" s="43"/>
      <c r="E96" s="44"/>
      <c r="F96" s="72"/>
    </row>
    <row r="97" spans="1:6" ht="57" x14ac:dyDescent="0.4">
      <c r="A97" s="20">
        <f t="shared" si="4"/>
        <v>96</v>
      </c>
      <c r="B97" s="21" t="s">
        <v>274</v>
      </c>
      <c r="C97" s="21" t="s">
        <v>222</v>
      </c>
      <c r="D97" s="80" t="str">
        <f>IF(【事業者用】情報提供票!F58="","",【事業者用】情報提供票!F58)</f>
        <v xml:space="preserve">（機能性表示食品及び特定保健用食品の場合は届出番号又は許可番号を記載ください）
</v>
      </c>
      <c r="E97" s="28" t="s">
        <v>222</v>
      </c>
      <c r="F97" s="63"/>
    </row>
    <row r="98" spans="1:6" x14ac:dyDescent="0.4">
      <c r="A98" s="26">
        <f t="shared" si="4"/>
        <v>97</v>
      </c>
      <c r="B98" s="19" t="s">
        <v>274</v>
      </c>
      <c r="C98" s="19" t="s">
        <v>71</v>
      </c>
      <c r="D98" s="81" t="b">
        <f t="shared" ref="D98:D99" si="11">$F98</f>
        <v>0</v>
      </c>
      <c r="E98" s="33" t="s">
        <v>230</v>
      </c>
      <c r="F98" s="64" t="b">
        <v>0</v>
      </c>
    </row>
    <row r="99" spans="1:6" x14ac:dyDescent="0.4">
      <c r="A99" s="10">
        <f t="shared" si="4"/>
        <v>98</v>
      </c>
      <c r="B99" s="3" t="s">
        <v>275</v>
      </c>
      <c r="C99" s="3" t="s">
        <v>276</v>
      </c>
      <c r="D99" s="79">
        <f t="shared" si="11"/>
        <v>0</v>
      </c>
      <c r="E99" s="11" t="s">
        <v>277</v>
      </c>
      <c r="F99" s="62">
        <v>0</v>
      </c>
    </row>
    <row r="100" spans="1:6" x14ac:dyDescent="0.4">
      <c r="A100" s="12">
        <f t="shared" si="4"/>
        <v>99</v>
      </c>
      <c r="B100" s="2" t="s">
        <v>233</v>
      </c>
      <c r="C100" s="2"/>
      <c r="D100" s="2"/>
      <c r="E100" s="13"/>
      <c r="F100" s="74"/>
    </row>
    <row r="101" spans="1:6" x14ac:dyDescent="0.4">
      <c r="A101" s="12">
        <f t="shared" si="4"/>
        <v>100</v>
      </c>
      <c r="B101" s="2" t="s">
        <v>233</v>
      </c>
      <c r="C101" s="2"/>
      <c r="D101" s="2"/>
      <c r="E101" s="13"/>
      <c r="F101" s="74"/>
    </row>
    <row r="102" spans="1:6" x14ac:dyDescent="0.4">
      <c r="A102" s="12">
        <f t="shared" si="4"/>
        <v>101</v>
      </c>
      <c r="B102" s="2" t="s">
        <v>233</v>
      </c>
      <c r="C102" s="2"/>
      <c r="D102" s="2"/>
      <c r="E102" s="13"/>
      <c r="F102" s="74"/>
    </row>
    <row r="103" spans="1:6" x14ac:dyDescent="0.4">
      <c r="A103" s="12">
        <f t="shared" si="4"/>
        <v>102</v>
      </c>
      <c r="B103" s="2" t="s">
        <v>233</v>
      </c>
      <c r="C103" s="2"/>
      <c r="D103" s="2"/>
      <c r="E103" s="13"/>
      <c r="F103" s="74"/>
    </row>
    <row r="104" spans="1:6" ht="15" thickBot="1" x14ac:dyDescent="0.45">
      <c r="A104" s="15">
        <f t="shared" si="4"/>
        <v>103</v>
      </c>
      <c r="B104" s="16" t="s">
        <v>233</v>
      </c>
      <c r="C104" s="16"/>
      <c r="D104" s="16"/>
      <c r="E104" s="17"/>
      <c r="F104" s="75"/>
    </row>
    <row r="105" spans="1:6" ht="15" thickTop="1" x14ac:dyDescent="0.4">
      <c r="A105" s="7">
        <f t="shared" si="4"/>
        <v>104</v>
      </c>
      <c r="B105" s="8" t="s">
        <v>278</v>
      </c>
      <c r="C105" s="8" t="s">
        <v>276</v>
      </c>
      <c r="D105" s="78">
        <f t="shared" ref="D105" si="12">$F105</f>
        <v>0</v>
      </c>
      <c r="E105" s="9" t="s">
        <v>279</v>
      </c>
      <c r="F105" s="61">
        <v>0</v>
      </c>
    </row>
    <row r="106" spans="1:6" x14ac:dyDescent="0.4">
      <c r="A106" s="10">
        <f t="shared" si="4"/>
        <v>105</v>
      </c>
      <c r="B106" s="3" t="s">
        <v>86</v>
      </c>
      <c r="C106" s="3"/>
      <c r="D106" s="79" t="str">
        <f>IF(【事業者用】情報提供票!F66="","",【事業者用】情報提供票!F66)</f>
        <v/>
      </c>
      <c r="E106" s="11" t="s">
        <v>222</v>
      </c>
      <c r="F106" s="62"/>
    </row>
    <row r="107" spans="1:6" x14ac:dyDescent="0.4">
      <c r="A107" s="10">
        <f t="shared" si="4"/>
        <v>106</v>
      </c>
      <c r="B107" s="3" t="s">
        <v>87</v>
      </c>
      <c r="C107" s="3"/>
      <c r="D107" s="79" t="str">
        <f>IF(【事業者用】情報提供票!U66="","",【事業者用】情報提供票!U66)</f>
        <v/>
      </c>
      <c r="E107" s="11" t="s">
        <v>222</v>
      </c>
      <c r="F107" s="62"/>
    </row>
    <row r="108" spans="1:6" x14ac:dyDescent="0.4">
      <c r="A108" s="10">
        <f t="shared" si="4"/>
        <v>107</v>
      </c>
      <c r="B108" s="3" t="s">
        <v>88</v>
      </c>
      <c r="C108" s="3" t="s">
        <v>276</v>
      </c>
      <c r="D108" s="79">
        <f t="shared" ref="D108:D113" si="13">$F108</f>
        <v>0</v>
      </c>
      <c r="E108" s="11" t="s">
        <v>280</v>
      </c>
      <c r="F108" s="62">
        <v>0</v>
      </c>
    </row>
    <row r="109" spans="1:6" ht="42.75" x14ac:dyDescent="0.4">
      <c r="A109" s="10">
        <f t="shared" si="4"/>
        <v>108</v>
      </c>
      <c r="B109" s="3" t="s">
        <v>90</v>
      </c>
      <c r="C109" s="3" t="s">
        <v>276</v>
      </c>
      <c r="D109" s="79">
        <f t="shared" si="13"/>
        <v>0</v>
      </c>
      <c r="E109" s="11" t="s">
        <v>281</v>
      </c>
      <c r="F109" s="62">
        <v>0</v>
      </c>
    </row>
    <row r="110" spans="1:6" x14ac:dyDescent="0.4">
      <c r="A110" s="20">
        <f t="shared" si="4"/>
        <v>109</v>
      </c>
      <c r="B110" s="21" t="s">
        <v>282</v>
      </c>
      <c r="C110" s="21" t="s">
        <v>283</v>
      </c>
      <c r="D110" s="80" t="b">
        <f t="shared" si="13"/>
        <v>0</v>
      </c>
      <c r="E110" s="28" t="s">
        <v>230</v>
      </c>
      <c r="F110" s="63" t="b">
        <v>0</v>
      </c>
    </row>
    <row r="111" spans="1:6" x14ac:dyDescent="0.4">
      <c r="A111" s="23">
        <f t="shared" si="4"/>
        <v>110</v>
      </c>
      <c r="B111" s="24" t="s">
        <v>282</v>
      </c>
      <c r="C111" s="24" t="s">
        <v>284</v>
      </c>
      <c r="D111" s="86" t="b">
        <f t="shared" si="13"/>
        <v>0</v>
      </c>
      <c r="E111" s="32" t="s">
        <v>230</v>
      </c>
      <c r="F111" s="68" t="b">
        <v>0</v>
      </c>
    </row>
    <row r="112" spans="1:6" x14ac:dyDescent="0.4">
      <c r="A112" s="23">
        <f t="shared" si="4"/>
        <v>111</v>
      </c>
      <c r="B112" s="24" t="s">
        <v>282</v>
      </c>
      <c r="C112" s="24" t="s">
        <v>285</v>
      </c>
      <c r="D112" s="86" t="b">
        <f t="shared" si="13"/>
        <v>0</v>
      </c>
      <c r="E112" s="32" t="s">
        <v>230</v>
      </c>
      <c r="F112" s="68" t="b">
        <v>0</v>
      </c>
    </row>
    <row r="113" spans="1:6" x14ac:dyDescent="0.4">
      <c r="A113" s="23">
        <f t="shared" si="4"/>
        <v>112</v>
      </c>
      <c r="B113" s="24" t="s">
        <v>282</v>
      </c>
      <c r="C113" s="24" t="s">
        <v>286</v>
      </c>
      <c r="D113" s="86" t="b">
        <f t="shared" si="13"/>
        <v>0</v>
      </c>
      <c r="E113" s="32" t="s">
        <v>230</v>
      </c>
      <c r="F113" s="68" t="b">
        <v>0</v>
      </c>
    </row>
    <row r="114" spans="1:6" x14ac:dyDescent="0.4">
      <c r="A114" s="29">
        <f t="shared" si="4"/>
        <v>113</v>
      </c>
      <c r="B114" s="30" t="s">
        <v>282</v>
      </c>
      <c r="C114" s="30" t="s">
        <v>233</v>
      </c>
      <c r="D114" s="30"/>
      <c r="E114" s="31"/>
      <c r="F114" s="69"/>
    </row>
    <row r="115" spans="1:6" x14ac:dyDescent="0.4">
      <c r="A115" s="29">
        <f t="shared" si="4"/>
        <v>114</v>
      </c>
      <c r="B115" s="30" t="s">
        <v>282</v>
      </c>
      <c r="C115" s="30" t="s">
        <v>233</v>
      </c>
      <c r="D115" s="30"/>
      <c r="E115" s="31"/>
      <c r="F115" s="69"/>
    </row>
    <row r="116" spans="1:6" x14ac:dyDescent="0.4">
      <c r="A116" s="29">
        <f t="shared" si="4"/>
        <v>115</v>
      </c>
      <c r="B116" s="30" t="s">
        <v>282</v>
      </c>
      <c r="C116" s="30" t="s">
        <v>233</v>
      </c>
      <c r="D116" s="30"/>
      <c r="E116" s="31"/>
      <c r="F116" s="69"/>
    </row>
    <row r="117" spans="1:6" x14ac:dyDescent="0.4">
      <c r="A117" s="23">
        <f t="shared" si="4"/>
        <v>116</v>
      </c>
      <c r="B117" s="24" t="s">
        <v>282</v>
      </c>
      <c r="C117" s="24" t="s">
        <v>234</v>
      </c>
      <c r="D117" s="86" t="b">
        <f t="shared" ref="D117" si="14">$F117</f>
        <v>0</v>
      </c>
      <c r="E117" s="32" t="s">
        <v>230</v>
      </c>
      <c r="F117" s="68" t="b">
        <v>0</v>
      </c>
    </row>
    <row r="118" spans="1:6" x14ac:dyDescent="0.4">
      <c r="A118" s="23">
        <f t="shared" si="4"/>
        <v>117</v>
      </c>
      <c r="B118" s="24" t="s">
        <v>282</v>
      </c>
      <c r="C118" s="24" t="s">
        <v>287</v>
      </c>
      <c r="D118" s="86" t="str">
        <f>IF(【事業者用】情報提供票!K72="","",【事業者用】情報提供票!K72)</f>
        <v/>
      </c>
      <c r="E118" s="32" t="s">
        <v>222</v>
      </c>
      <c r="F118" s="68"/>
    </row>
    <row r="119" spans="1:6" x14ac:dyDescent="0.4">
      <c r="A119" s="26">
        <f t="shared" si="4"/>
        <v>118</v>
      </c>
      <c r="B119" s="19" t="s">
        <v>282</v>
      </c>
      <c r="C119" s="19" t="s">
        <v>71</v>
      </c>
      <c r="D119" s="81" t="b">
        <f t="shared" ref="D119" si="15">$F119</f>
        <v>0</v>
      </c>
      <c r="E119" s="33" t="s">
        <v>230</v>
      </c>
      <c r="F119" s="64" t="b">
        <v>0</v>
      </c>
    </row>
    <row r="120" spans="1:6" x14ac:dyDescent="0.4">
      <c r="A120" s="20">
        <f t="shared" si="4"/>
        <v>119</v>
      </c>
      <c r="B120" s="21" t="s">
        <v>288</v>
      </c>
      <c r="C120" s="21" t="s">
        <v>259</v>
      </c>
      <c r="D120" s="82" t="str">
        <f>IFERROR(DATEVALUE(D121&amp;"年"&amp;D122&amp;"月"&amp;D123&amp;"日"),"ERR")</f>
        <v>ERR</v>
      </c>
      <c r="E120" s="28" t="s">
        <v>227</v>
      </c>
      <c r="F120" s="63"/>
    </row>
    <row r="121" spans="1:6" x14ac:dyDescent="0.4">
      <c r="A121" s="23">
        <f t="shared" si="4"/>
        <v>120</v>
      </c>
      <c r="B121" s="24" t="s">
        <v>288</v>
      </c>
      <c r="C121" s="24" t="s">
        <v>260</v>
      </c>
      <c r="D121" s="83" t="str">
        <f>IF(【事業者用】情報提供票!G73="","",SUBSTITUTE(SUBSTITUTE(【事業者用】情報提供票!G73,"　","")," ",""))</f>
        <v/>
      </c>
      <c r="E121" s="25" t="s">
        <v>222</v>
      </c>
      <c r="F121" s="66"/>
    </row>
    <row r="122" spans="1:6" x14ac:dyDescent="0.4">
      <c r="A122" s="23">
        <f t="shared" si="4"/>
        <v>121</v>
      </c>
      <c r="B122" s="24" t="s">
        <v>288</v>
      </c>
      <c r="C122" s="24" t="s">
        <v>261</v>
      </c>
      <c r="D122" s="83" t="str">
        <f>IF(【事業者用】情報提供票!K73="","",【事業者用】情報提供票!K73)</f>
        <v/>
      </c>
      <c r="E122" s="25" t="s">
        <v>222</v>
      </c>
      <c r="F122" s="66"/>
    </row>
    <row r="123" spans="1:6" x14ac:dyDescent="0.4">
      <c r="A123" s="23">
        <f t="shared" si="4"/>
        <v>122</v>
      </c>
      <c r="B123" s="24" t="s">
        <v>288</v>
      </c>
      <c r="C123" s="24" t="s">
        <v>262</v>
      </c>
      <c r="D123" s="83" t="str">
        <f>IF(【事業者用】情報提供票!M73="","",【事業者用】情報提供票!M73)</f>
        <v/>
      </c>
      <c r="E123" s="25" t="s">
        <v>222</v>
      </c>
      <c r="F123" s="66"/>
    </row>
    <row r="124" spans="1:6" x14ac:dyDescent="0.4">
      <c r="A124" s="23">
        <f t="shared" si="4"/>
        <v>123</v>
      </c>
      <c r="B124" s="24" t="s">
        <v>288</v>
      </c>
      <c r="C124" s="24" t="s">
        <v>234</v>
      </c>
      <c r="D124" s="86" t="str">
        <f>IF(【事業者用】情報提供票!I75="","",【事業者用】情報提供票!I75)</f>
        <v/>
      </c>
      <c r="E124" s="32" t="s">
        <v>222</v>
      </c>
      <c r="F124" s="68"/>
    </row>
    <row r="125" spans="1:6" x14ac:dyDescent="0.4">
      <c r="A125" s="23">
        <f t="shared" si="4"/>
        <v>124</v>
      </c>
      <c r="B125" s="24" t="s">
        <v>288</v>
      </c>
      <c r="C125" s="24" t="s">
        <v>71</v>
      </c>
      <c r="D125" s="86" t="b">
        <f t="shared" ref="D125" si="16">$F125</f>
        <v>0</v>
      </c>
      <c r="E125" s="32" t="s">
        <v>230</v>
      </c>
      <c r="F125" s="68" t="b">
        <v>0</v>
      </c>
    </row>
    <row r="126" spans="1:6" x14ac:dyDescent="0.4">
      <c r="A126" s="42">
        <f t="shared" ref="A126" si="17">ROW()-1</f>
        <v>125</v>
      </c>
      <c r="B126" s="43" t="s">
        <v>288</v>
      </c>
      <c r="C126" s="43" t="s">
        <v>233</v>
      </c>
      <c r="D126" s="43"/>
      <c r="E126" s="44"/>
      <c r="F126" s="72"/>
    </row>
    <row r="127" spans="1:6" x14ac:dyDescent="0.4">
      <c r="A127" s="20">
        <f t="shared" si="4"/>
        <v>126</v>
      </c>
      <c r="B127" s="21" t="s">
        <v>289</v>
      </c>
      <c r="C127" s="21" t="s">
        <v>259</v>
      </c>
      <c r="D127" s="82" t="str">
        <f>IFERROR(DATEVALUE(D128&amp;"年"&amp;D129&amp;"月"&amp;D130&amp;"日"),"ERR")</f>
        <v>ERR</v>
      </c>
      <c r="E127" s="28" t="s">
        <v>227</v>
      </c>
      <c r="F127" s="63"/>
    </row>
    <row r="128" spans="1:6" x14ac:dyDescent="0.4">
      <c r="A128" s="23">
        <f t="shared" ref="A128:A133" si="18">ROW()-1</f>
        <v>127</v>
      </c>
      <c r="B128" s="24" t="s">
        <v>289</v>
      </c>
      <c r="C128" s="24" t="s">
        <v>260</v>
      </c>
      <c r="D128" s="83" t="str">
        <f>IF(【事業者用】情報提供票!V73="","",SUBSTITUTE(SUBSTITUTE(【事業者用】情報提供票!V73,"　","")," ",""))</f>
        <v/>
      </c>
      <c r="E128" s="25" t="s">
        <v>222</v>
      </c>
      <c r="F128" s="66"/>
    </row>
    <row r="129" spans="1:6" x14ac:dyDescent="0.4">
      <c r="A129" s="23">
        <f t="shared" si="18"/>
        <v>128</v>
      </c>
      <c r="B129" s="24" t="s">
        <v>289</v>
      </c>
      <c r="C129" s="24" t="s">
        <v>261</v>
      </c>
      <c r="D129" s="83" t="str">
        <f>IF(【事業者用】情報提供票!Z73="","",【事業者用】情報提供票!Z73)</f>
        <v/>
      </c>
      <c r="E129" s="25" t="s">
        <v>222</v>
      </c>
      <c r="F129" s="66"/>
    </row>
    <row r="130" spans="1:6" x14ac:dyDescent="0.4">
      <c r="A130" s="23">
        <f t="shared" si="18"/>
        <v>129</v>
      </c>
      <c r="B130" s="24" t="s">
        <v>289</v>
      </c>
      <c r="C130" s="24" t="s">
        <v>262</v>
      </c>
      <c r="D130" s="83" t="str">
        <f>IF(【事業者用】情報提供票!AB73="","",【事業者用】情報提供票!AB73)</f>
        <v/>
      </c>
      <c r="E130" s="25" t="s">
        <v>222</v>
      </c>
      <c r="F130" s="66"/>
    </row>
    <row r="131" spans="1:6" x14ac:dyDescent="0.4">
      <c r="A131" s="23">
        <f t="shared" si="18"/>
        <v>130</v>
      </c>
      <c r="B131" s="24" t="s">
        <v>289</v>
      </c>
      <c r="C131" s="24" t="s">
        <v>234</v>
      </c>
      <c r="D131" s="86" t="str">
        <f>IF(【事業者用】情報提供票!X75="","",【事業者用】情報提供票!X75)</f>
        <v/>
      </c>
      <c r="E131" s="32" t="s">
        <v>222</v>
      </c>
      <c r="F131" s="68"/>
    </row>
    <row r="132" spans="1:6" x14ac:dyDescent="0.4">
      <c r="A132" s="23">
        <f t="shared" si="18"/>
        <v>131</v>
      </c>
      <c r="B132" s="24" t="s">
        <v>289</v>
      </c>
      <c r="C132" s="24" t="s">
        <v>71</v>
      </c>
      <c r="D132" s="86" t="b">
        <f t="shared" ref="D132" si="19">$F132</f>
        <v>0</v>
      </c>
      <c r="E132" s="32" t="s">
        <v>230</v>
      </c>
      <c r="F132" s="68" t="b">
        <v>0</v>
      </c>
    </row>
    <row r="133" spans="1:6" x14ac:dyDescent="0.4">
      <c r="A133" s="42">
        <f t="shared" si="18"/>
        <v>132</v>
      </c>
      <c r="B133" s="43" t="s">
        <v>289</v>
      </c>
      <c r="C133" s="43" t="s">
        <v>233</v>
      </c>
      <c r="D133" s="43"/>
      <c r="E133" s="44"/>
      <c r="F133" s="72"/>
    </row>
    <row r="134" spans="1:6" x14ac:dyDescent="0.4">
      <c r="A134" s="20">
        <f t="shared" ref="A134:A189" si="20">ROW()-1</f>
        <v>133</v>
      </c>
      <c r="B134" s="21" t="s">
        <v>290</v>
      </c>
      <c r="C134" s="21" t="s">
        <v>291</v>
      </c>
      <c r="D134" s="80" t="b">
        <f t="shared" ref="D134:D135" si="21">$F134</f>
        <v>0</v>
      </c>
      <c r="E134" s="28" t="s">
        <v>230</v>
      </c>
      <c r="F134" s="63" t="b">
        <v>0</v>
      </c>
    </row>
    <row r="135" spans="1:6" x14ac:dyDescent="0.4">
      <c r="A135" s="23">
        <f t="shared" si="20"/>
        <v>134</v>
      </c>
      <c r="B135" s="24" t="s">
        <v>290</v>
      </c>
      <c r="C135" s="24" t="s">
        <v>292</v>
      </c>
      <c r="D135" s="86" t="b">
        <f t="shared" si="21"/>
        <v>0</v>
      </c>
      <c r="E135" s="32" t="s">
        <v>230</v>
      </c>
      <c r="F135" s="68" t="b">
        <v>0</v>
      </c>
    </row>
    <row r="136" spans="1:6" x14ac:dyDescent="0.4">
      <c r="A136" s="23">
        <f t="shared" si="20"/>
        <v>135</v>
      </c>
      <c r="B136" s="24" t="s">
        <v>290</v>
      </c>
      <c r="C136" s="24" t="s">
        <v>293</v>
      </c>
      <c r="D136" s="86" t="str">
        <f>IF(【事業者用】情報提供票!N78="","",【事業者用】情報提供票!N78)</f>
        <v/>
      </c>
      <c r="E136" s="32" t="s">
        <v>222</v>
      </c>
      <c r="F136" s="68"/>
    </row>
    <row r="137" spans="1:6" x14ac:dyDescent="0.4">
      <c r="A137" s="23">
        <f t="shared" si="20"/>
        <v>136</v>
      </c>
      <c r="B137" s="24" t="s">
        <v>290</v>
      </c>
      <c r="C137" s="24" t="s">
        <v>294</v>
      </c>
      <c r="D137" s="86" t="b">
        <f t="shared" ref="D137" si="22">$F137</f>
        <v>0</v>
      </c>
      <c r="E137" s="32" t="s">
        <v>230</v>
      </c>
      <c r="F137" s="68" t="b">
        <v>0</v>
      </c>
    </row>
    <row r="138" spans="1:6" x14ac:dyDescent="0.4">
      <c r="A138" s="23">
        <f t="shared" si="20"/>
        <v>137</v>
      </c>
      <c r="B138" s="24" t="s">
        <v>290</v>
      </c>
      <c r="C138" s="24" t="s">
        <v>295</v>
      </c>
      <c r="D138" s="86" t="str">
        <f>IF(【事業者用】情報提供票!N79="","",【事業者用】情報提供票!N79)</f>
        <v/>
      </c>
      <c r="E138" s="32" t="s">
        <v>222</v>
      </c>
      <c r="F138" s="68"/>
    </row>
    <row r="139" spans="1:6" x14ac:dyDescent="0.4">
      <c r="A139" s="23">
        <f t="shared" si="20"/>
        <v>138</v>
      </c>
      <c r="B139" s="24" t="s">
        <v>290</v>
      </c>
      <c r="C139" s="24" t="s">
        <v>234</v>
      </c>
      <c r="D139" s="86" t="b">
        <f t="shared" ref="D139" si="23">$F139</f>
        <v>0</v>
      </c>
      <c r="E139" s="32" t="s">
        <v>230</v>
      </c>
      <c r="F139" s="68" t="b">
        <v>0</v>
      </c>
    </row>
    <row r="140" spans="1:6" x14ac:dyDescent="0.4">
      <c r="A140" s="23">
        <f t="shared" si="20"/>
        <v>139</v>
      </c>
      <c r="B140" s="24" t="s">
        <v>290</v>
      </c>
      <c r="C140" s="24" t="s">
        <v>287</v>
      </c>
      <c r="D140" s="86" t="str">
        <f>IF(【事業者用】情報提供票!N80="","",【事業者用】情報提供票!N80)</f>
        <v/>
      </c>
      <c r="E140" s="32" t="s">
        <v>222</v>
      </c>
      <c r="F140" s="68"/>
    </row>
    <row r="141" spans="1:6" x14ac:dyDescent="0.4">
      <c r="A141" s="23">
        <f t="shared" si="20"/>
        <v>140</v>
      </c>
      <c r="B141" s="24" t="s">
        <v>290</v>
      </c>
      <c r="C141" s="24" t="s">
        <v>71</v>
      </c>
      <c r="D141" s="86" t="b">
        <f t="shared" ref="D141" si="24">$F141</f>
        <v>0</v>
      </c>
      <c r="E141" s="32" t="s">
        <v>230</v>
      </c>
      <c r="F141" s="68" t="b">
        <v>0</v>
      </c>
    </row>
    <row r="142" spans="1:6" x14ac:dyDescent="0.4">
      <c r="A142" s="23">
        <f t="shared" si="20"/>
        <v>141</v>
      </c>
      <c r="B142" s="24" t="s">
        <v>290</v>
      </c>
      <c r="C142" s="24" t="s">
        <v>296</v>
      </c>
      <c r="D142" s="86" t="str">
        <f>IF(【事業者用】情報提供票!N81="","",【事業者用】情報提供票!N81)</f>
        <v/>
      </c>
      <c r="E142" s="32" t="s">
        <v>222</v>
      </c>
      <c r="F142" s="68"/>
    </row>
    <row r="143" spans="1:6" x14ac:dyDescent="0.4">
      <c r="A143" s="29">
        <f t="shared" si="20"/>
        <v>142</v>
      </c>
      <c r="B143" s="30" t="s">
        <v>290</v>
      </c>
      <c r="C143" s="30" t="s">
        <v>233</v>
      </c>
      <c r="D143" s="30"/>
      <c r="E143" s="31"/>
      <c r="F143" s="69"/>
    </row>
    <row r="144" spans="1:6" x14ac:dyDescent="0.4">
      <c r="A144" s="29">
        <f t="shared" si="20"/>
        <v>143</v>
      </c>
      <c r="B144" s="30" t="s">
        <v>290</v>
      </c>
      <c r="C144" s="30" t="s">
        <v>233</v>
      </c>
      <c r="D144" s="30"/>
      <c r="E144" s="31"/>
      <c r="F144" s="69"/>
    </row>
    <row r="145" spans="1:6" x14ac:dyDescent="0.4">
      <c r="A145" s="29">
        <f t="shared" si="20"/>
        <v>144</v>
      </c>
      <c r="B145" s="30" t="s">
        <v>290</v>
      </c>
      <c r="C145" s="30" t="s">
        <v>233</v>
      </c>
      <c r="D145" s="30"/>
      <c r="E145" s="31"/>
      <c r="F145" s="69"/>
    </row>
    <row r="146" spans="1:6" x14ac:dyDescent="0.4">
      <c r="A146" s="42">
        <f t="shared" si="20"/>
        <v>145</v>
      </c>
      <c r="B146" s="43" t="s">
        <v>290</v>
      </c>
      <c r="C146" s="43" t="s">
        <v>233</v>
      </c>
      <c r="D146" s="43"/>
      <c r="E146" s="44"/>
      <c r="F146" s="72"/>
    </row>
    <row r="147" spans="1:6" x14ac:dyDescent="0.4">
      <c r="A147" s="20">
        <f t="shared" si="20"/>
        <v>146</v>
      </c>
      <c r="B147" s="21" t="s">
        <v>297</v>
      </c>
      <c r="C147" s="21" t="s">
        <v>298</v>
      </c>
      <c r="D147" s="80" t="b">
        <f t="shared" ref="D147:D162" si="25">$F147</f>
        <v>0</v>
      </c>
      <c r="E147" s="28" t="s">
        <v>230</v>
      </c>
      <c r="F147" s="63" t="b">
        <v>0</v>
      </c>
    </row>
    <row r="148" spans="1:6" x14ac:dyDescent="0.4">
      <c r="A148" s="23">
        <f t="shared" si="20"/>
        <v>147</v>
      </c>
      <c r="B148" s="24" t="s">
        <v>297</v>
      </c>
      <c r="C148" s="24" t="s">
        <v>299</v>
      </c>
      <c r="D148" s="86" t="b">
        <f t="shared" si="25"/>
        <v>0</v>
      </c>
      <c r="E148" s="32" t="s">
        <v>230</v>
      </c>
      <c r="F148" s="68" t="b">
        <v>0</v>
      </c>
    </row>
    <row r="149" spans="1:6" x14ac:dyDescent="0.4">
      <c r="A149" s="23">
        <f t="shared" si="20"/>
        <v>148</v>
      </c>
      <c r="B149" s="24" t="s">
        <v>297</v>
      </c>
      <c r="C149" s="24" t="s">
        <v>300</v>
      </c>
      <c r="D149" s="86" t="b">
        <f t="shared" si="25"/>
        <v>0</v>
      </c>
      <c r="E149" s="32" t="s">
        <v>230</v>
      </c>
      <c r="F149" s="68" t="b">
        <v>0</v>
      </c>
    </row>
    <row r="150" spans="1:6" x14ac:dyDescent="0.4">
      <c r="A150" s="23">
        <f t="shared" si="20"/>
        <v>149</v>
      </c>
      <c r="B150" s="24" t="s">
        <v>297</v>
      </c>
      <c r="C150" s="24" t="s">
        <v>301</v>
      </c>
      <c r="D150" s="86" t="b">
        <f t="shared" si="25"/>
        <v>0</v>
      </c>
      <c r="E150" s="32" t="s">
        <v>230</v>
      </c>
      <c r="F150" s="68" t="b">
        <v>0</v>
      </c>
    </row>
    <row r="151" spans="1:6" x14ac:dyDescent="0.4">
      <c r="A151" s="23">
        <f t="shared" si="20"/>
        <v>150</v>
      </c>
      <c r="B151" s="24" t="s">
        <v>297</v>
      </c>
      <c r="C151" s="24" t="s">
        <v>302</v>
      </c>
      <c r="D151" s="86" t="b">
        <f t="shared" si="25"/>
        <v>0</v>
      </c>
      <c r="E151" s="32" t="s">
        <v>230</v>
      </c>
      <c r="F151" s="68" t="b">
        <v>0</v>
      </c>
    </row>
    <row r="152" spans="1:6" x14ac:dyDescent="0.4">
      <c r="A152" s="23">
        <f t="shared" si="20"/>
        <v>151</v>
      </c>
      <c r="B152" s="24" t="s">
        <v>297</v>
      </c>
      <c r="C152" s="24" t="s">
        <v>303</v>
      </c>
      <c r="D152" s="86" t="b">
        <f t="shared" si="25"/>
        <v>0</v>
      </c>
      <c r="E152" s="32" t="s">
        <v>230</v>
      </c>
      <c r="F152" s="68" t="b">
        <v>0</v>
      </c>
    </row>
    <row r="153" spans="1:6" x14ac:dyDescent="0.4">
      <c r="A153" s="23">
        <f t="shared" si="20"/>
        <v>152</v>
      </c>
      <c r="B153" s="24" t="s">
        <v>297</v>
      </c>
      <c r="C153" s="24" t="s">
        <v>304</v>
      </c>
      <c r="D153" s="86" t="b">
        <f t="shared" si="25"/>
        <v>0</v>
      </c>
      <c r="E153" s="32" t="s">
        <v>230</v>
      </c>
      <c r="F153" s="68" t="b">
        <v>0</v>
      </c>
    </row>
    <row r="154" spans="1:6" x14ac:dyDescent="0.4">
      <c r="A154" s="23">
        <f t="shared" si="20"/>
        <v>153</v>
      </c>
      <c r="B154" s="24" t="s">
        <v>297</v>
      </c>
      <c r="C154" s="24" t="s">
        <v>305</v>
      </c>
      <c r="D154" s="86" t="b">
        <f t="shared" si="25"/>
        <v>0</v>
      </c>
      <c r="E154" s="32" t="s">
        <v>230</v>
      </c>
      <c r="F154" s="68" t="b">
        <v>0</v>
      </c>
    </row>
    <row r="155" spans="1:6" x14ac:dyDescent="0.4">
      <c r="A155" s="23">
        <f t="shared" si="20"/>
        <v>154</v>
      </c>
      <c r="B155" s="24" t="s">
        <v>297</v>
      </c>
      <c r="C155" s="24" t="s">
        <v>306</v>
      </c>
      <c r="D155" s="86" t="b">
        <f t="shared" si="25"/>
        <v>0</v>
      </c>
      <c r="E155" s="32" t="s">
        <v>230</v>
      </c>
      <c r="F155" s="68" t="b">
        <v>0</v>
      </c>
    </row>
    <row r="156" spans="1:6" x14ac:dyDescent="0.4">
      <c r="A156" s="23">
        <f t="shared" si="20"/>
        <v>155</v>
      </c>
      <c r="B156" s="24" t="s">
        <v>297</v>
      </c>
      <c r="C156" s="24" t="s">
        <v>307</v>
      </c>
      <c r="D156" s="86" t="b">
        <f t="shared" si="25"/>
        <v>0</v>
      </c>
      <c r="E156" s="32" t="s">
        <v>230</v>
      </c>
      <c r="F156" s="68" t="b">
        <v>0</v>
      </c>
    </row>
    <row r="157" spans="1:6" x14ac:dyDescent="0.4">
      <c r="A157" s="23">
        <f t="shared" si="20"/>
        <v>156</v>
      </c>
      <c r="B157" s="24" t="s">
        <v>297</v>
      </c>
      <c r="C157" s="24" t="s">
        <v>308</v>
      </c>
      <c r="D157" s="86" t="b">
        <f t="shared" si="25"/>
        <v>0</v>
      </c>
      <c r="E157" s="32" t="s">
        <v>230</v>
      </c>
      <c r="F157" s="68" t="b">
        <v>0</v>
      </c>
    </row>
    <row r="158" spans="1:6" x14ac:dyDescent="0.4">
      <c r="A158" s="23">
        <f t="shared" si="20"/>
        <v>157</v>
      </c>
      <c r="B158" s="24" t="s">
        <v>297</v>
      </c>
      <c r="C158" s="24" t="s">
        <v>309</v>
      </c>
      <c r="D158" s="86" t="b">
        <f t="shared" si="25"/>
        <v>0</v>
      </c>
      <c r="E158" s="32" t="s">
        <v>230</v>
      </c>
      <c r="F158" s="68" t="b">
        <v>0</v>
      </c>
    </row>
    <row r="159" spans="1:6" x14ac:dyDescent="0.4">
      <c r="A159" s="23">
        <f t="shared" si="20"/>
        <v>158</v>
      </c>
      <c r="B159" s="24" t="s">
        <v>297</v>
      </c>
      <c r="C159" s="24" t="s">
        <v>310</v>
      </c>
      <c r="D159" s="86" t="b">
        <f t="shared" si="25"/>
        <v>0</v>
      </c>
      <c r="E159" s="32" t="s">
        <v>230</v>
      </c>
      <c r="F159" s="68" t="b">
        <v>0</v>
      </c>
    </row>
    <row r="160" spans="1:6" x14ac:dyDescent="0.4">
      <c r="A160" s="23">
        <f t="shared" si="20"/>
        <v>159</v>
      </c>
      <c r="B160" s="24" t="s">
        <v>297</v>
      </c>
      <c r="C160" s="24" t="s">
        <v>311</v>
      </c>
      <c r="D160" s="86" t="b">
        <f t="shared" si="25"/>
        <v>0</v>
      </c>
      <c r="E160" s="32" t="s">
        <v>230</v>
      </c>
      <c r="F160" s="68" t="b">
        <v>0</v>
      </c>
    </row>
    <row r="161" spans="1:6" x14ac:dyDescent="0.4">
      <c r="A161" s="23">
        <f t="shared" si="20"/>
        <v>160</v>
      </c>
      <c r="B161" s="24" t="s">
        <v>297</v>
      </c>
      <c r="C161" s="24" t="s">
        <v>312</v>
      </c>
      <c r="D161" s="86" t="b">
        <f t="shared" si="25"/>
        <v>0</v>
      </c>
      <c r="E161" s="32" t="s">
        <v>230</v>
      </c>
      <c r="F161" s="68" t="b">
        <v>0</v>
      </c>
    </row>
    <row r="162" spans="1:6" x14ac:dyDescent="0.4">
      <c r="A162" s="23">
        <f t="shared" si="20"/>
        <v>161</v>
      </c>
      <c r="B162" s="24" t="s">
        <v>297</v>
      </c>
      <c r="C162" s="24" t="s">
        <v>313</v>
      </c>
      <c r="D162" s="86" t="b">
        <f t="shared" si="25"/>
        <v>0</v>
      </c>
      <c r="E162" s="32" t="s">
        <v>230</v>
      </c>
      <c r="F162" s="68" t="b">
        <v>0</v>
      </c>
    </row>
    <row r="163" spans="1:6" x14ac:dyDescent="0.4">
      <c r="A163" s="29">
        <f t="shared" si="20"/>
        <v>162</v>
      </c>
      <c r="B163" s="30" t="s">
        <v>297</v>
      </c>
      <c r="C163" s="30" t="s">
        <v>233</v>
      </c>
      <c r="D163" s="30"/>
      <c r="E163" s="31"/>
      <c r="F163" s="69"/>
    </row>
    <row r="164" spans="1:6" x14ac:dyDescent="0.4">
      <c r="A164" s="29">
        <f t="shared" si="20"/>
        <v>163</v>
      </c>
      <c r="B164" s="30" t="s">
        <v>297</v>
      </c>
      <c r="C164" s="30" t="s">
        <v>233</v>
      </c>
      <c r="D164" s="30"/>
      <c r="E164" s="31"/>
      <c r="F164" s="69"/>
    </row>
    <row r="165" spans="1:6" x14ac:dyDescent="0.4">
      <c r="A165" s="29">
        <f t="shared" si="20"/>
        <v>164</v>
      </c>
      <c r="B165" s="30" t="s">
        <v>297</v>
      </c>
      <c r="C165" s="30" t="s">
        <v>233</v>
      </c>
      <c r="D165" s="30"/>
      <c r="E165" s="31"/>
      <c r="F165" s="69"/>
    </row>
    <row r="166" spans="1:6" x14ac:dyDescent="0.4">
      <c r="A166" s="29">
        <f t="shared" si="20"/>
        <v>165</v>
      </c>
      <c r="B166" s="30" t="s">
        <v>297</v>
      </c>
      <c r="C166" s="30" t="s">
        <v>233</v>
      </c>
      <c r="D166" s="30"/>
      <c r="E166" s="31"/>
      <c r="F166" s="69"/>
    </row>
    <row r="167" spans="1:6" x14ac:dyDescent="0.4">
      <c r="A167" s="23">
        <f t="shared" si="20"/>
        <v>166</v>
      </c>
      <c r="B167" s="24" t="s">
        <v>314</v>
      </c>
      <c r="C167" s="24" t="s">
        <v>315</v>
      </c>
      <c r="D167" s="86" t="b">
        <f t="shared" ref="D167:D169" si="26">$F167</f>
        <v>0</v>
      </c>
      <c r="E167" s="32" t="s">
        <v>230</v>
      </c>
      <c r="F167" s="68" t="b">
        <v>0</v>
      </c>
    </row>
    <row r="168" spans="1:6" x14ac:dyDescent="0.4">
      <c r="A168" s="26">
        <f t="shared" si="20"/>
        <v>167</v>
      </c>
      <c r="B168" s="19" t="s">
        <v>314</v>
      </c>
      <c r="C168" s="19" t="s">
        <v>71</v>
      </c>
      <c r="D168" s="81" t="b">
        <v>0</v>
      </c>
      <c r="E168" s="33" t="s">
        <v>230</v>
      </c>
      <c r="F168" s="64" t="b">
        <v>0</v>
      </c>
    </row>
    <row r="169" spans="1:6" x14ac:dyDescent="0.4">
      <c r="A169" s="10">
        <f t="shared" si="20"/>
        <v>168</v>
      </c>
      <c r="B169" s="3" t="s">
        <v>316</v>
      </c>
      <c r="C169" s="3" t="s">
        <v>276</v>
      </c>
      <c r="D169" s="79">
        <f t="shared" si="26"/>
        <v>0</v>
      </c>
      <c r="E169" s="11" t="s">
        <v>317</v>
      </c>
      <c r="F169" s="62">
        <v>0</v>
      </c>
    </row>
    <row r="170" spans="1:6" x14ac:dyDescent="0.4">
      <c r="A170" s="20">
        <f t="shared" si="20"/>
        <v>169</v>
      </c>
      <c r="B170" s="21" t="s">
        <v>318</v>
      </c>
      <c r="C170" s="21" t="s">
        <v>256</v>
      </c>
      <c r="D170" s="80" t="str">
        <f>IF(【事業者用】情報提供票!D90="","",【事業者用】情報提供票!D90)</f>
        <v/>
      </c>
      <c r="E170" s="28" t="s">
        <v>222</v>
      </c>
      <c r="F170" s="63"/>
    </row>
    <row r="171" spans="1:6" x14ac:dyDescent="0.4">
      <c r="A171" s="23">
        <f t="shared" si="20"/>
        <v>170</v>
      </c>
      <c r="B171" s="24" t="s">
        <v>318</v>
      </c>
      <c r="C171" s="24" t="s">
        <v>319</v>
      </c>
      <c r="D171" s="86" t="str">
        <f>IF(【事業者用】情報提供票!R90="","",【事業者用】情報提供票!R90)</f>
        <v/>
      </c>
      <c r="E171" s="32" t="s">
        <v>222</v>
      </c>
      <c r="F171" s="68"/>
    </row>
    <row r="172" spans="1:6" x14ac:dyDescent="0.4">
      <c r="A172" s="42">
        <f t="shared" si="20"/>
        <v>171</v>
      </c>
      <c r="B172" s="43" t="s">
        <v>318</v>
      </c>
      <c r="C172" s="43" t="s">
        <v>169</v>
      </c>
      <c r="D172" s="43"/>
      <c r="E172" s="44" t="s">
        <v>222</v>
      </c>
      <c r="F172" s="72"/>
    </row>
    <row r="173" spans="1:6" x14ac:dyDescent="0.4">
      <c r="A173" s="20">
        <f t="shared" si="20"/>
        <v>172</v>
      </c>
      <c r="B173" s="21" t="s">
        <v>320</v>
      </c>
      <c r="C173" s="21" t="s">
        <v>256</v>
      </c>
      <c r="D173" s="80" t="str">
        <f>IF(【事業者用】情報提供票!D91="","",【事業者用】情報提供票!D91)</f>
        <v/>
      </c>
      <c r="E173" s="28" t="s">
        <v>222</v>
      </c>
      <c r="F173" s="63"/>
    </row>
    <row r="174" spans="1:6" x14ac:dyDescent="0.4">
      <c r="A174" s="23">
        <f t="shared" si="20"/>
        <v>173</v>
      </c>
      <c r="B174" s="24" t="s">
        <v>320</v>
      </c>
      <c r="C174" s="24" t="s">
        <v>319</v>
      </c>
      <c r="D174" s="86" t="str">
        <f>IF(【事業者用】情報提供票!R91="","",【事業者用】情報提供票!R91)</f>
        <v/>
      </c>
      <c r="E174" s="32" t="s">
        <v>222</v>
      </c>
      <c r="F174" s="68"/>
    </row>
    <row r="175" spans="1:6" x14ac:dyDescent="0.4">
      <c r="A175" s="42">
        <f t="shared" si="20"/>
        <v>174</v>
      </c>
      <c r="B175" s="43" t="s">
        <v>320</v>
      </c>
      <c r="C175" s="43" t="s">
        <v>169</v>
      </c>
      <c r="D175" s="43"/>
      <c r="E175" s="44" t="s">
        <v>222</v>
      </c>
      <c r="F175" s="72"/>
    </row>
    <row r="176" spans="1:6" x14ac:dyDescent="0.4">
      <c r="A176" s="20">
        <f t="shared" si="20"/>
        <v>175</v>
      </c>
      <c r="B176" s="21" t="s">
        <v>321</v>
      </c>
      <c r="C176" s="21" t="s">
        <v>256</v>
      </c>
      <c r="D176" s="80" t="str">
        <f>IF(【事業者用】情報提供票!D92="","",【事業者用】情報提供票!D92)</f>
        <v/>
      </c>
      <c r="E176" s="28" t="s">
        <v>222</v>
      </c>
      <c r="F176" s="63"/>
    </row>
    <row r="177" spans="1:6" x14ac:dyDescent="0.4">
      <c r="A177" s="23">
        <f t="shared" si="20"/>
        <v>176</v>
      </c>
      <c r="B177" s="24" t="s">
        <v>321</v>
      </c>
      <c r="C177" s="24" t="s">
        <v>319</v>
      </c>
      <c r="D177" s="86" t="str">
        <f>IF(【事業者用】情報提供票!R92="","",【事業者用】情報提供票!R92)</f>
        <v/>
      </c>
      <c r="E177" s="32" t="s">
        <v>222</v>
      </c>
      <c r="F177" s="68"/>
    </row>
    <row r="178" spans="1:6" x14ac:dyDescent="0.4">
      <c r="A178" s="42">
        <f t="shared" si="20"/>
        <v>177</v>
      </c>
      <c r="B178" s="43" t="s">
        <v>321</v>
      </c>
      <c r="C178" s="43" t="s">
        <v>169</v>
      </c>
      <c r="D178" s="43"/>
      <c r="E178" s="44" t="s">
        <v>222</v>
      </c>
      <c r="F178" s="72"/>
    </row>
    <row r="179" spans="1:6" x14ac:dyDescent="0.4">
      <c r="A179" s="20">
        <f t="shared" si="20"/>
        <v>178</v>
      </c>
      <c r="B179" s="21" t="s">
        <v>322</v>
      </c>
      <c r="C179" s="21" t="s">
        <v>256</v>
      </c>
      <c r="D179" s="80" t="str">
        <f>IF(【事業者用】情報提供票!D93="","",【事業者用】情報提供票!D93)</f>
        <v/>
      </c>
      <c r="E179" s="28" t="s">
        <v>222</v>
      </c>
      <c r="F179" s="63"/>
    </row>
    <row r="180" spans="1:6" x14ac:dyDescent="0.4">
      <c r="A180" s="23">
        <f t="shared" si="20"/>
        <v>179</v>
      </c>
      <c r="B180" s="24" t="s">
        <v>322</v>
      </c>
      <c r="C180" s="24" t="s">
        <v>319</v>
      </c>
      <c r="D180" s="86" t="str">
        <f>IF(【事業者用】情報提供票!R93="","",【事業者用】情報提供票!R93)</f>
        <v/>
      </c>
      <c r="E180" s="32" t="s">
        <v>222</v>
      </c>
      <c r="F180" s="68"/>
    </row>
    <row r="181" spans="1:6" x14ac:dyDescent="0.4">
      <c r="A181" s="42">
        <f t="shared" si="20"/>
        <v>180</v>
      </c>
      <c r="B181" s="43" t="s">
        <v>322</v>
      </c>
      <c r="C181" s="43" t="s">
        <v>169</v>
      </c>
      <c r="D181" s="43"/>
      <c r="E181" s="44" t="s">
        <v>222</v>
      </c>
      <c r="F181" s="72"/>
    </row>
    <row r="182" spans="1:6" x14ac:dyDescent="0.4">
      <c r="A182" s="20">
        <f t="shared" si="20"/>
        <v>181</v>
      </c>
      <c r="B182" s="21" t="s">
        <v>323</v>
      </c>
      <c r="C182" s="21" t="s">
        <v>256</v>
      </c>
      <c r="D182" s="80" t="str">
        <f>IF(【事業者用】情報提供票!D94="","",【事業者用】情報提供票!D94)</f>
        <v/>
      </c>
      <c r="E182" s="28" t="s">
        <v>222</v>
      </c>
      <c r="F182" s="63"/>
    </row>
    <row r="183" spans="1:6" x14ac:dyDescent="0.4">
      <c r="A183" s="23">
        <f t="shared" si="20"/>
        <v>182</v>
      </c>
      <c r="B183" s="24" t="s">
        <v>323</v>
      </c>
      <c r="C183" s="24" t="s">
        <v>319</v>
      </c>
      <c r="D183" s="86" t="str">
        <f>IF(【事業者用】情報提供票!R94="","",【事業者用】情報提供票!R94)</f>
        <v/>
      </c>
      <c r="E183" s="32" t="s">
        <v>222</v>
      </c>
      <c r="F183" s="68"/>
    </row>
    <row r="184" spans="1:6" x14ac:dyDescent="0.4">
      <c r="A184" s="42">
        <f t="shared" si="20"/>
        <v>183</v>
      </c>
      <c r="B184" s="43" t="s">
        <v>323</v>
      </c>
      <c r="C184" s="43" t="s">
        <v>169</v>
      </c>
      <c r="D184" s="43"/>
      <c r="E184" s="44" t="s">
        <v>222</v>
      </c>
      <c r="F184" s="72"/>
    </row>
    <row r="185" spans="1:6" x14ac:dyDescent="0.4">
      <c r="A185" s="20">
        <f t="shared" si="20"/>
        <v>184</v>
      </c>
      <c r="B185" s="21" t="s">
        <v>324</v>
      </c>
      <c r="C185" s="21" t="s">
        <v>256</v>
      </c>
      <c r="D185" s="80" t="str">
        <f>IF(【事業者用】情報提供票!D95="","",【事業者用】情報提供票!D95)</f>
        <v/>
      </c>
      <c r="E185" s="28" t="s">
        <v>222</v>
      </c>
      <c r="F185" s="63"/>
    </row>
    <row r="186" spans="1:6" x14ac:dyDescent="0.4">
      <c r="A186" s="23">
        <f t="shared" si="20"/>
        <v>185</v>
      </c>
      <c r="B186" s="24" t="s">
        <v>324</v>
      </c>
      <c r="C186" s="24" t="s">
        <v>319</v>
      </c>
      <c r="D186" s="86" t="str">
        <f>IF(【事業者用】情報提供票!R95="","",【事業者用】情報提供票!R95)</f>
        <v/>
      </c>
      <c r="E186" s="32" t="s">
        <v>222</v>
      </c>
      <c r="F186" s="68"/>
    </row>
    <row r="187" spans="1:6" x14ac:dyDescent="0.4">
      <c r="A187" s="42">
        <f t="shared" si="20"/>
        <v>186</v>
      </c>
      <c r="B187" s="43" t="s">
        <v>324</v>
      </c>
      <c r="C187" s="43" t="s">
        <v>169</v>
      </c>
      <c r="D187" s="43"/>
      <c r="E187" s="44" t="s">
        <v>222</v>
      </c>
      <c r="F187" s="72"/>
    </row>
    <row r="188" spans="1:6" x14ac:dyDescent="0.4">
      <c r="A188" s="20">
        <f t="shared" si="20"/>
        <v>187</v>
      </c>
      <c r="B188" s="21" t="s">
        <v>325</v>
      </c>
      <c r="C188" s="21" t="s">
        <v>256</v>
      </c>
      <c r="D188" s="80" t="str">
        <f>IF(【事業者用】情報提供票!D96="","",【事業者用】情報提供票!D96)</f>
        <v/>
      </c>
      <c r="E188" s="28" t="s">
        <v>222</v>
      </c>
      <c r="F188" s="63"/>
    </row>
    <row r="189" spans="1:6" x14ac:dyDescent="0.4">
      <c r="A189" s="23">
        <f t="shared" si="20"/>
        <v>188</v>
      </c>
      <c r="B189" s="24" t="s">
        <v>325</v>
      </c>
      <c r="C189" s="24" t="s">
        <v>319</v>
      </c>
      <c r="D189" s="86" t="str">
        <f>IF(【事業者用】情報提供票!R96="","",【事業者用】情報提供票!R96)</f>
        <v/>
      </c>
      <c r="E189" s="32" t="s">
        <v>222</v>
      </c>
      <c r="F189" s="68"/>
    </row>
    <row r="190" spans="1:6" x14ac:dyDescent="0.4">
      <c r="A190" s="42">
        <f t="shared" ref="A190:A253" si="27">ROW()-1</f>
        <v>189</v>
      </c>
      <c r="B190" s="43" t="s">
        <v>325</v>
      </c>
      <c r="C190" s="43" t="s">
        <v>169</v>
      </c>
      <c r="D190" s="43"/>
      <c r="E190" s="44" t="s">
        <v>222</v>
      </c>
      <c r="F190" s="72"/>
    </row>
    <row r="191" spans="1:6" x14ac:dyDescent="0.4">
      <c r="A191" s="20">
        <f t="shared" si="27"/>
        <v>190</v>
      </c>
      <c r="B191" s="21" t="s">
        <v>326</v>
      </c>
      <c r="C191" s="21" t="s">
        <v>256</v>
      </c>
      <c r="D191" s="80" t="str">
        <f>IF(【事業者用】情報提供票!D97="","",【事業者用】情報提供票!D97)</f>
        <v/>
      </c>
      <c r="E191" s="28" t="s">
        <v>222</v>
      </c>
      <c r="F191" s="63"/>
    </row>
    <row r="192" spans="1:6" x14ac:dyDescent="0.4">
      <c r="A192" s="23">
        <f t="shared" si="27"/>
        <v>191</v>
      </c>
      <c r="B192" s="24" t="s">
        <v>326</v>
      </c>
      <c r="C192" s="24" t="s">
        <v>319</v>
      </c>
      <c r="D192" s="86" t="str">
        <f>IF(【事業者用】情報提供票!R97="","",【事業者用】情報提供票!R97)</f>
        <v/>
      </c>
      <c r="E192" s="32" t="s">
        <v>222</v>
      </c>
      <c r="F192" s="68"/>
    </row>
    <row r="193" spans="1:6" x14ac:dyDescent="0.4">
      <c r="A193" s="42">
        <f t="shared" si="27"/>
        <v>192</v>
      </c>
      <c r="B193" s="43" t="s">
        <v>326</v>
      </c>
      <c r="C193" s="43" t="s">
        <v>169</v>
      </c>
      <c r="D193" s="43"/>
      <c r="E193" s="44" t="s">
        <v>222</v>
      </c>
      <c r="F193" s="72"/>
    </row>
    <row r="194" spans="1:6" x14ac:dyDescent="0.4">
      <c r="A194" s="20">
        <f t="shared" si="27"/>
        <v>193</v>
      </c>
      <c r="B194" s="21" t="s">
        <v>327</v>
      </c>
      <c r="C194" s="21" t="s">
        <v>256</v>
      </c>
      <c r="D194" s="80" t="str">
        <f>IF(【事業者用】情報提供票!D98="","",【事業者用】情報提供票!D98)</f>
        <v/>
      </c>
      <c r="E194" s="28" t="s">
        <v>222</v>
      </c>
      <c r="F194" s="63"/>
    </row>
    <row r="195" spans="1:6" x14ac:dyDescent="0.4">
      <c r="A195" s="23">
        <f t="shared" si="27"/>
        <v>194</v>
      </c>
      <c r="B195" s="24" t="s">
        <v>327</v>
      </c>
      <c r="C195" s="24" t="s">
        <v>319</v>
      </c>
      <c r="D195" s="86" t="str">
        <f>IF(【事業者用】情報提供票!R98="","",【事業者用】情報提供票!R98)</f>
        <v/>
      </c>
      <c r="E195" s="32" t="s">
        <v>222</v>
      </c>
      <c r="F195" s="68"/>
    </row>
    <row r="196" spans="1:6" x14ac:dyDescent="0.4">
      <c r="A196" s="42">
        <f t="shared" si="27"/>
        <v>195</v>
      </c>
      <c r="B196" s="43" t="s">
        <v>327</v>
      </c>
      <c r="C196" s="43" t="s">
        <v>169</v>
      </c>
      <c r="D196" s="43"/>
      <c r="E196" s="44" t="s">
        <v>222</v>
      </c>
      <c r="F196" s="72"/>
    </row>
    <row r="197" spans="1:6" x14ac:dyDescent="0.4">
      <c r="A197" s="20">
        <f t="shared" si="27"/>
        <v>196</v>
      </c>
      <c r="B197" s="21" t="s">
        <v>328</v>
      </c>
      <c r="C197" s="21" t="s">
        <v>256</v>
      </c>
      <c r="D197" s="80" t="str">
        <f>IF(【事業者用】情報提供票!D99="","",【事業者用】情報提供票!D99)</f>
        <v/>
      </c>
      <c r="E197" s="28" t="s">
        <v>222</v>
      </c>
      <c r="F197" s="63"/>
    </row>
    <row r="198" spans="1:6" x14ac:dyDescent="0.4">
      <c r="A198" s="23">
        <f t="shared" si="27"/>
        <v>197</v>
      </c>
      <c r="B198" s="24" t="s">
        <v>328</v>
      </c>
      <c r="C198" s="24" t="s">
        <v>319</v>
      </c>
      <c r="D198" s="86" t="str">
        <f>IF(【事業者用】情報提供票!R99="","",【事業者用】情報提供票!R99)</f>
        <v/>
      </c>
      <c r="E198" s="32" t="s">
        <v>222</v>
      </c>
      <c r="F198" s="68"/>
    </row>
    <row r="199" spans="1:6" x14ac:dyDescent="0.4">
      <c r="A199" s="42">
        <f t="shared" si="27"/>
        <v>198</v>
      </c>
      <c r="B199" s="43" t="s">
        <v>328</v>
      </c>
      <c r="C199" s="43" t="s">
        <v>169</v>
      </c>
      <c r="D199" s="43" t="str">
        <f>IF(【事業者用】情報提供票!U99="","",【事業者用】情報提供票!U99)</f>
        <v/>
      </c>
      <c r="E199" s="44" t="s">
        <v>222</v>
      </c>
      <c r="F199" s="72"/>
    </row>
    <row r="200" spans="1:6" x14ac:dyDescent="0.4">
      <c r="A200" s="49">
        <f t="shared" si="27"/>
        <v>199</v>
      </c>
      <c r="B200" s="48" t="s">
        <v>329</v>
      </c>
      <c r="C200" s="48" t="s">
        <v>256</v>
      </c>
      <c r="D200" s="48"/>
      <c r="E200" s="50"/>
      <c r="F200" s="77"/>
    </row>
    <row r="201" spans="1:6" x14ac:dyDescent="0.4">
      <c r="A201" s="29">
        <f t="shared" si="27"/>
        <v>200</v>
      </c>
      <c r="B201" s="30" t="s">
        <v>329</v>
      </c>
      <c r="C201" s="30" t="s">
        <v>319</v>
      </c>
      <c r="D201" s="30"/>
      <c r="E201" s="31"/>
      <c r="F201" s="69"/>
    </row>
    <row r="202" spans="1:6" x14ac:dyDescent="0.4">
      <c r="A202" s="42">
        <f t="shared" si="27"/>
        <v>201</v>
      </c>
      <c r="B202" s="43" t="s">
        <v>329</v>
      </c>
      <c r="C202" s="43" t="s">
        <v>169</v>
      </c>
      <c r="D202" s="43"/>
      <c r="E202" s="44"/>
      <c r="F202" s="72"/>
    </row>
    <row r="203" spans="1:6" x14ac:dyDescent="0.4">
      <c r="A203" s="49">
        <f t="shared" si="27"/>
        <v>202</v>
      </c>
      <c r="B203" s="48" t="s">
        <v>329</v>
      </c>
      <c r="C203" s="48" t="s">
        <v>256</v>
      </c>
      <c r="D203" s="48"/>
      <c r="E203" s="50"/>
      <c r="F203" s="77"/>
    </row>
    <row r="204" spans="1:6" x14ac:dyDescent="0.4">
      <c r="A204" s="29">
        <f t="shared" si="27"/>
        <v>203</v>
      </c>
      <c r="B204" s="30" t="s">
        <v>329</v>
      </c>
      <c r="C204" s="30" t="s">
        <v>319</v>
      </c>
      <c r="D204" s="30"/>
      <c r="E204" s="31"/>
      <c r="F204" s="69"/>
    </row>
    <row r="205" spans="1:6" x14ac:dyDescent="0.4">
      <c r="A205" s="42">
        <f t="shared" si="27"/>
        <v>204</v>
      </c>
      <c r="B205" s="43" t="s">
        <v>329</v>
      </c>
      <c r="C205" s="43" t="s">
        <v>169</v>
      </c>
      <c r="D205" s="43"/>
      <c r="E205" s="44"/>
      <c r="F205" s="72"/>
    </row>
    <row r="206" spans="1:6" x14ac:dyDescent="0.4">
      <c r="A206" s="49">
        <f t="shared" si="27"/>
        <v>205</v>
      </c>
      <c r="B206" s="48" t="s">
        <v>329</v>
      </c>
      <c r="C206" s="48" t="s">
        <v>256</v>
      </c>
      <c r="D206" s="48"/>
      <c r="E206" s="50"/>
      <c r="F206" s="77"/>
    </row>
    <row r="207" spans="1:6" x14ac:dyDescent="0.4">
      <c r="A207" s="29">
        <f t="shared" si="27"/>
        <v>206</v>
      </c>
      <c r="B207" s="30" t="s">
        <v>329</v>
      </c>
      <c r="C207" s="30" t="s">
        <v>319</v>
      </c>
      <c r="D207" s="30"/>
      <c r="E207" s="31"/>
      <c r="F207" s="69"/>
    </row>
    <row r="208" spans="1:6" x14ac:dyDescent="0.4">
      <c r="A208" s="42">
        <f t="shared" si="27"/>
        <v>207</v>
      </c>
      <c r="B208" s="43" t="s">
        <v>329</v>
      </c>
      <c r="C208" s="43" t="s">
        <v>169</v>
      </c>
      <c r="D208" s="43"/>
      <c r="E208" s="44"/>
      <c r="F208" s="72"/>
    </row>
    <row r="209" spans="1:6" x14ac:dyDescent="0.4">
      <c r="A209" s="12">
        <f t="shared" si="27"/>
        <v>208</v>
      </c>
      <c r="B209" s="2" t="s">
        <v>233</v>
      </c>
      <c r="C209" s="2"/>
      <c r="D209" s="2"/>
      <c r="E209" s="13"/>
      <c r="F209" s="74"/>
    </row>
    <row r="210" spans="1:6" x14ac:dyDescent="0.4">
      <c r="A210" s="12">
        <f t="shared" si="27"/>
        <v>209</v>
      </c>
      <c r="B210" s="2" t="s">
        <v>233</v>
      </c>
      <c r="C210" s="2"/>
      <c r="D210" s="2"/>
      <c r="E210" s="13"/>
      <c r="F210" s="74"/>
    </row>
    <row r="211" spans="1:6" x14ac:dyDescent="0.4">
      <c r="A211" s="12">
        <f t="shared" si="27"/>
        <v>210</v>
      </c>
      <c r="B211" s="2" t="s">
        <v>233</v>
      </c>
      <c r="C211" s="2"/>
      <c r="D211" s="2"/>
      <c r="E211" s="13"/>
      <c r="F211" s="74"/>
    </row>
    <row r="212" spans="1:6" x14ac:dyDescent="0.4">
      <c r="A212" s="12">
        <f t="shared" si="27"/>
        <v>211</v>
      </c>
      <c r="B212" s="2" t="s">
        <v>233</v>
      </c>
      <c r="C212" s="2"/>
      <c r="D212" s="2"/>
      <c r="E212" s="13"/>
      <c r="F212" s="74"/>
    </row>
    <row r="213" spans="1:6" ht="15" thickBot="1" x14ac:dyDescent="0.45">
      <c r="A213" s="15">
        <f t="shared" si="27"/>
        <v>212</v>
      </c>
      <c r="B213" s="16" t="s">
        <v>233</v>
      </c>
      <c r="C213" s="16"/>
      <c r="D213" s="16"/>
      <c r="E213" s="17"/>
      <c r="F213" s="75"/>
    </row>
    <row r="214" spans="1:6" ht="15" thickTop="1" x14ac:dyDescent="0.4">
      <c r="A214" s="7">
        <f t="shared" si="27"/>
        <v>213</v>
      </c>
      <c r="B214" s="8" t="s">
        <v>330</v>
      </c>
      <c r="C214" s="8" t="s">
        <v>276</v>
      </c>
      <c r="D214" s="78">
        <f>$F214</f>
        <v>0</v>
      </c>
      <c r="E214" s="9" t="s">
        <v>317</v>
      </c>
      <c r="F214" s="61">
        <v>0</v>
      </c>
    </row>
    <row r="215" spans="1:6" x14ac:dyDescent="0.4">
      <c r="A215" s="20">
        <f t="shared" si="27"/>
        <v>214</v>
      </c>
      <c r="B215" s="21" t="s">
        <v>331</v>
      </c>
      <c r="C215" s="21" t="s">
        <v>332</v>
      </c>
      <c r="D215" s="80" t="str">
        <f>IF(【事業者用】情報提供票!L102="","",【事業者用】情報提供票!L102)</f>
        <v/>
      </c>
      <c r="E215" s="28" t="s">
        <v>222</v>
      </c>
      <c r="F215" s="63"/>
    </row>
    <row r="216" spans="1:6" x14ac:dyDescent="0.4">
      <c r="A216" s="23">
        <f t="shared" si="27"/>
        <v>215</v>
      </c>
      <c r="B216" s="24" t="s">
        <v>331</v>
      </c>
      <c r="C216" s="24" t="s">
        <v>333</v>
      </c>
      <c r="D216" s="90" t="str">
        <f>IF(【事業者用】情報提供票!AA102="","",【事業者用】情報提供票!AA102)</f>
        <v/>
      </c>
      <c r="E216" s="32" t="s">
        <v>222</v>
      </c>
      <c r="F216" s="68"/>
    </row>
    <row r="217" spans="1:6" x14ac:dyDescent="0.4">
      <c r="A217" s="26">
        <f t="shared" si="27"/>
        <v>216</v>
      </c>
      <c r="B217" s="19" t="s">
        <v>331</v>
      </c>
      <c r="C217" s="19" t="s">
        <v>5</v>
      </c>
      <c r="D217" s="81" t="str">
        <f>IF(【事業者用】情報提供票!L103="","",【事業者用】情報提供票!L103)</f>
        <v/>
      </c>
      <c r="E217" s="33" t="s">
        <v>222</v>
      </c>
      <c r="F217" s="64"/>
    </row>
    <row r="218" spans="1:6" x14ac:dyDescent="0.4">
      <c r="A218" s="20">
        <f t="shared" si="27"/>
        <v>217</v>
      </c>
      <c r="B218" s="21" t="s">
        <v>334</v>
      </c>
      <c r="C218" s="21" t="s">
        <v>332</v>
      </c>
      <c r="D218" s="80" t="str">
        <f>IF(【事業者用】情報提供票!L104="","",【事業者用】情報提供票!L104)</f>
        <v/>
      </c>
      <c r="E218" s="28" t="s">
        <v>222</v>
      </c>
      <c r="F218" s="63"/>
    </row>
    <row r="219" spans="1:6" x14ac:dyDescent="0.4">
      <c r="A219" s="23">
        <f t="shared" si="27"/>
        <v>218</v>
      </c>
      <c r="B219" s="24" t="s">
        <v>334</v>
      </c>
      <c r="C219" s="24" t="s">
        <v>333</v>
      </c>
      <c r="D219" s="90" t="str">
        <f>IF(【事業者用】情報提供票!AA104="","",【事業者用】情報提供票!AA104)</f>
        <v/>
      </c>
      <c r="E219" s="32" t="s">
        <v>222</v>
      </c>
      <c r="F219" s="68"/>
    </row>
    <row r="220" spans="1:6" x14ac:dyDescent="0.4">
      <c r="A220" s="26">
        <f t="shared" si="27"/>
        <v>219</v>
      </c>
      <c r="B220" s="19" t="s">
        <v>334</v>
      </c>
      <c r="C220" s="19" t="s">
        <v>5</v>
      </c>
      <c r="D220" s="81" t="str">
        <f>IF(【事業者用】情報提供票!L105="","",【事業者用】情報提供票!L105)</f>
        <v/>
      </c>
      <c r="E220" s="33" t="s">
        <v>222</v>
      </c>
      <c r="F220" s="64"/>
    </row>
    <row r="221" spans="1:6" x14ac:dyDescent="0.4">
      <c r="A221" s="49">
        <f t="shared" si="27"/>
        <v>220</v>
      </c>
      <c r="B221" s="48" t="s">
        <v>335</v>
      </c>
      <c r="C221" s="48" t="s">
        <v>332</v>
      </c>
      <c r="D221" s="48"/>
      <c r="E221" s="50"/>
      <c r="F221" s="77"/>
    </row>
    <row r="222" spans="1:6" x14ac:dyDescent="0.4">
      <c r="A222" s="29">
        <f t="shared" si="27"/>
        <v>221</v>
      </c>
      <c r="B222" s="30" t="s">
        <v>335</v>
      </c>
      <c r="C222" s="30" t="s">
        <v>333</v>
      </c>
      <c r="D222" s="30"/>
      <c r="E222" s="31"/>
      <c r="F222" s="69"/>
    </row>
    <row r="223" spans="1:6" x14ac:dyDescent="0.4">
      <c r="A223" s="42">
        <f t="shared" si="27"/>
        <v>222</v>
      </c>
      <c r="B223" s="43" t="s">
        <v>335</v>
      </c>
      <c r="C223" s="43" t="s">
        <v>5</v>
      </c>
      <c r="D223" s="43"/>
      <c r="E223" s="44"/>
      <c r="F223" s="72"/>
    </row>
    <row r="224" spans="1:6" x14ac:dyDescent="0.4">
      <c r="A224" s="20">
        <f t="shared" si="27"/>
        <v>223</v>
      </c>
      <c r="B224" s="21" t="s">
        <v>336</v>
      </c>
      <c r="C224" s="21" t="s">
        <v>332</v>
      </c>
      <c r="D224" s="80" t="str">
        <f>IF(【事業者用】情報提供票!L106="","",【事業者用】情報提供票!L106)</f>
        <v/>
      </c>
      <c r="E224" s="28" t="s">
        <v>222</v>
      </c>
      <c r="F224" s="63"/>
    </row>
    <row r="225" spans="1:6" x14ac:dyDescent="0.4">
      <c r="A225" s="23">
        <f t="shared" si="27"/>
        <v>224</v>
      </c>
      <c r="B225" s="24" t="s">
        <v>336</v>
      </c>
      <c r="C225" s="24" t="s">
        <v>333</v>
      </c>
      <c r="D225" s="90" t="str">
        <f>IF(【事業者用】情報提供票!AA106="","",【事業者用】情報提供票!AA106)</f>
        <v/>
      </c>
      <c r="E225" s="32" t="s">
        <v>222</v>
      </c>
      <c r="F225" s="68"/>
    </row>
    <row r="226" spans="1:6" x14ac:dyDescent="0.4">
      <c r="A226" s="26">
        <f t="shared" si="27"/>
        <v>225</v>
      </c>
      <c r="B226" s="19" t="s">
        <v>336</v>
      </c>
      <c r="C226" s="19" t="s">
        <v>5</v>
      </c>
      <c r="D226" s="81" t="str">
        <f>IF(【事業者用】情報提供票!L107="","",【事業者用】情報提供票!L107)</f>
        <v/>
      </c>
      <c r="E226" s="33" t="s">
        <v>222</v>
      </c>
      <c r="F226" s="64"/>
    </row>
    <row r="227" spans="1:6" x14ac:dyDescent="0.4">
      <c r="A227" s="10">
        <f t="shared" si="27"/>
        <v>226</v>
      </c>
      <c r="B227" s="3" t="s">
        <v>159</v>
      </c>
      <c r="C227" s="3" t="s">
        <v>276</v>
      </c>
      <c r="D227" s="79">
        <f>$F227</f>
        <v>0</v>
      </c>
      <c r="E227" s="11" t="s">
        <v>317</v>
      </c>
      <c r="F227" s="62">
        <v>0</v>
      </c>
    </row>
    <row r="228" spans="1:6" x14ac:dyDescent="0.4">
      <c r="A228" s="10">
        <f t="shared" si="27"/>
        <v>227</v>
      </c>
      <c r="B228" s="3" t="s">
        <v>337</v>
      </c>
      <c r="C228" s="3" t="s">
        <v>276</v>
      </c>
      <c r="D228" s="79">
        <f>$F228</f>
        <v>0</v>
      </c>
      <c r="E228" s="11" t="s">
        <v>317</v>
      </c>
      <c r="F228" s="62">
        <v>0</v>
      </c>
    </row>
    <row r="229" spans="1:6" x14ac:dyDescent="0.4">
      <c r="A229" s="20">
        <f t="shared" si="27"/>
        <v>228</v>
      </c>
      <c r="B229" s="21" t="s">
        <v>318</v>
      </c>
      <c r="C229" s="21" t="s">
        <v>338</v>
      </c>
      <c r="D229" s="80" t="str">
        <f>IF(【事業者用】情報提供票!D112="","",【事業者用】情報提供票!D112)</f>
        <v/>
      </c>
      <c r="E229" s="28" t="s">
        <v>222</v>
      </c>
      <c r="F229" s="63"/>
    </row>
    <row r="230" spans="1:6" x14ac:dyDescent="0.4">
      <c r="A230" s="23">
        <f t="shared" si="27"/>
        <v>229</v>
      </c>
      <c r="B230" s="24" t="s">
        <v>318</v>
      </c>
      <c r="C230" s="24" t="s">
        <v>163</v>
      </c>
      <c r="D230" s="86" t="str">
        <f>IF(【事業者用】情報提供票!R112="","",【事業者用】情報提供票!R112)</f>
        <v/>
      </c>
      <c r="E230" s="32" t="s">
        <v>222</v>
      </c>
      <c r="F230" s="68"/>
    </row>
    <row r="231" spans="1:6" x14ac:dyDescent="0.4">
      <c r="A231" s="42">
        <f t="shared" si="27"/>
        <v>230</v>
      </c>
      <c r="B231" s="43" t="s">
        <v>318</v>
      </c>
      <c r="C231" s="43" t="s">
        <v>169</v>
      </c>
      <c r="D231" s="43"/>
      <c r="E231" s="44" t="s">
        <v>222</v>
      </c>
      <c r="F231" s="72"/>
    </row>
    <row r="232" spans="1:6" x14ac:dyDescent="0.4">
      <c r="A232" s="20">
        <f t="shared" si="27"/>
        <v>231</v>
      </c>
      <c r="B232" s="21" t="s">
        <v>320</v>
      </c>
      <c r="C232" s="21" t="s">
        <v>338</v>
      </c>
      <c r="D232" s="80" t="str">
        <f>IF(【事業者用】情報提供票!D113="","",【事業者用】情報提供票!D113)</f>
        <v/>
      </c>
      <c r="E232" s="28" t="s">
        <v>222</v>
      </c>
      <c r="F232" s="63"/>
    </row>
    <row r="233" spans="1:6" x14ac:dyDescent="0.4">
      <c r="A233" s="23">
        <f t="shared" si="27"/>
        <v>232</v>
      </c>
      <c r="B233" s="24" t="s">
        <v>320</v>
      </c>
      <c r="C233" s="24" t="s">
        <v>163</v>
      </c>
      <c r="D233" s="86" t="str">
        <f>IF(【事業者用】情報提供票!R113="","",【事業者用】情報提供票!R113)</f>
        <v/>
      </c>
      <c r="E233" s="32" t="s">
        <v>222</v>
      </c>
      <c r="F233" s="68"/>
    </row>
    <row r="234" spans="1:6" x14ac:dyDescent="0.4">
      <c r="A234" s="42">
        <f t="shared" si="27"/>
        <v>233</v>
      </c>
      <c r="B234" s="43" t="s">
        <v>320</v>
      </c>
      <c r="C234" s="43" t="s">
        <v>169</v>
      </c>
      <c r="D234" s="43"/>
      <c r="E234" s="44" t="s">
        <v>222</v>
      </c>
      <c r="F234" s="72"/>
    </row>
    <row r="235" spans="1:6" x14ac:dyDescent="0.4">
      <c r="A235" s="20">
        <f t="shared" si="27"/>
        <v>234</v>
      </c>
      <c r="B235" s="21" t="s">
        <v>321</v>
      </c>
      <c r="C235" s="21" t="s">
        <v>338</v>
      </c>
      <c r="D235" s="80" t="str">
        <f>IF(【事業者用】情報提供票!D114="","",【事業者用】情報提供票!D114)</f>
        <v/>
      </c>
      <c r="E235" s="28" t="s">
        <v>222</v>
      </c>
      <c r="F235" s="63"/>
    </row>
    <row r="236" spans="1:6" x14ac:dyDescent="0.4">
      <c r="A236" s="23">
        <f t="shared" si="27"/>
        <v>235</v>
      </c>
      <c r="B236" s="24" t="s">
        <v>321</v>
      </c>
      <c r="C236" s="24" t="s">
        <v>163</v>
      </c>
      <c r="D236" s="86" t="str">
        <f>IF(【事業者用】情報提供票!R114="","",【事業者用】情報提供票!R114)</f>
        <v/>
      </c>
      <c r="E236" s="32" t="s">
        <v>222</v>
      </c>
      <c r="F236" s="68"/>
    </row>
    <row r="237" spans="1:6" x14ac:dyDescent="0.4">
      <c r="A237" s="42">
        <f t="shared" si="27"/>
        <v>236</v>
      </c>
      <c r="B237" s="43" t="s">
        <v>321</v>
      </c>
      <c r="C237" s="43" t="s">
        <v>169</v>
      </c>
      <c r="D237" s="43"/>
      <c r="E237" s="44" t="s">
        <v>222</v>
      </c>
      <c r="F237" s="72"/>
    </row>
    <row r="238" spans="1:6" x14ac:dyDescent="0.4">
      <c r="A238" s="20">
        <f t="shared" si="27"/>
        <v>237</v>
      </c>
      <c r="B238" s="21" t="s">
        <v>322</v>
      </c>
      <c r="C238" s="21" t="s">
        <v>338</v>
      </c>
      <c r="D238" s="80" t="str">
        <f>IF(【事業者用】情報提供票!D115="","",【事業者用】情報提供票!D115)</f>
        <v/>
      </c>
      <c r="E238" s="28" t="s">
        <v>222</v>
      </c>
      <c r="F238" s="63"/>
    </row>
    <row r="239" spans="1:6" x14ac:dyDescent="0.4">
      <c r="A239" s="23">
        <f t="shared" si="27"/>
        <v>238</v>
      </c>
      <c r="B239" s="24" t="s">
        <v>322</v>
      </c>
      <c r="C239" s="24" t="s">
        <v>163</v>
      </c>
      <c r="D239" s="86" t="str">
        <f>IF(【事業者用】情報提供票!R115="","",【事業者用】情報提供票!R115)</f>
        <v/>
      </c>
      <c r="E239" s="32" t="s">
        <v>222</v>
      </c>
      <c r="F239" s="68"/>
    </row>
    <row r="240" spans="1:6" x14ac:dyDescent="0.4">
      <c r="A240" s="42">
        <f t="shared" si="27"/>
        <v>239</v>
      </c>
      <c r="B240" s="43" t="s">
        <v>322</v>
      </c>
      <c r="C240" s="43" t="s">
        <v>169</v>
      </c>
      <c r="D240" s="43"/>
      <c r="E240" s="44" t="s">
        <v>222</v>
      </c>
      <c r="F240" s="72"/>
    </row>
    <row r="241" spans="1:6" x14ac:dyDescent="0.4">
      <c r="A241" s="20">
        <f t="shared" si="27"/>
        <v>240</v>
      </c>
      <c r="B241" s="21" t="s">
        <v>323</v>
      </c>
      <c r="C241" s="21" t="s">
        <v>338</v>
      </c>
      <c r="D241" s="80" t="str">
        <f>IF(【事業者用】情報提供票!D116="","",【事業者用】情報提供票!D116)</f>
        <v/>
      </c>
      <c r="E241" s="28" t="s">
        <v>222</v>
      </c>
      <c r="F241" s="63"/>
    </row>
    <row r="242" spans="1:6" x14ac:dyDescent="0.4">
      <c r="A242" s="23">
        <f t="shared" si="27"/>
        <v>241</v>
      </c>
      <c r="B242" s="24" t="s">
        <v>323</v>
      </c>
      <c r="C242" s="24" t="s">
        <v>163</v>
      </c>
      <c r="D242" s="86" t="str">
        <f>IF(【事業者用】情報提供票!R116="","",【事業者用】情報提供票!R116)</f>
        <v/>
      </c>
      <c r="E242" s="32" t="s">
        <v>222</v>
      </c>
      <c r="F242" s="68"/>
    </row>
    <row r="243" spans="1:6" x14ac:dyDescent="0.4">
      <c r="A243" s="42">
        <f t="shared" si="27"/>
        <v>242</v>
      </c>
      <c r="B243" s="43" t="s">
        <v>323</v>
      </c>
      <c r="C243" s="43" t="s">
        <v>169</v>
      </c>
      <c r="D243" s="43"/>
      <c r="E243" s="44" t="s">
        <v>222</v>
      </c>
      <c r="F243" s="72"/>
    </row>
    <row r="244" spans="1:6" x14ac:dyDescent="0.4">
      <c r="A244" s="20">
        <f t="shared" si="27"/>
        <v>243</v>
      </c>
      <c r="B244" s="21" t="s">
        <v>324</v>
      </c>
      <c r="C244" s="21" t="s">
        <v>338</v>
      </c>
      <c r="D244" s="80" t="str">
        <f>IF(【事業者用】情報提供票!D117="","",【事業者用】情報提供票!D117)</f>
        <v/>
      </c>
      <c r="E244" s="28" t="s">
        <v>222</v>
      </c>
      <c r="F244" s="63"/>
    </row>
    <row r="245" spans="1:6" x14ac:dyDescent="0.4">
      <c r="A245" s="23">
        <f t="shared" si="27"/>
        <v>244</v>
      </c>
      <c r="B245" s="24" t="s">
        <v>324</v>
      </c>
      <c r="C245" s="24" t="s">
        <v>163</v>
      </c>
      <c r="D245" s="86" t="str">
        <f>IF(【事業者用】情報提供票!R117="","",【事業者用】情報提供票!R117)</f>
        <v/>
      </c>
      <c r="E245" s="32" t="s">
        <v>222</v>
      </c>
      <c r="F245" s="68"/>
    </row>
    <row r="246" spans="1:6" x14ac:dyDescent="0.4">
      <c r="A246" s="42">
        <f t="shared" si="27"/>
        <v>245</v>
      </c>
      <c r="B246" s="43" t="s">
        <v>324</v>
      </c>
      <c r="C246" s="43" t="s">
        <v>169</v>
      </c>
      <c r="D246" s="43"/>
      <c r="E246" s="44" t="s">
        <v>222</v>
      </c>
      <c r="F246" s="72"/>
    </row>
    <row r="247" spans="1:6" x14ac:dyDescent="0.4">
      <c r="A247" s="20">
        <f t="shared" si="27"/>
        <v>246</v>
      </c>
      <c r="B247" s="21" t="s">
        <v>325</v>
      </c>
      <c r="C247" s="21" t="s">
        <v>338</v>
      </c>
      <c r="D247" s="80" t="str">
        <f>IF(【事業者用】情報提供票!D118="","",【事業者用】情報提供票!D118)</f>
        <v/>
      </c>
      <c r="E247" s="28" t="s">
        <v>222</v>
      </c>
      <c r="F247" s="63"/>
    </row>
    <row r="248" spans="1:6" x14ac:dyDescent="0.4">
      <c r="A248" s="23">
        <f t="shared" si="27"/>
        <v>247</v>
      </c>
      <c r="B248" s="24" t="s">
        <v>325</v>
      </c>
      <c r="C248" s="24" t="s">
        <v>163</v>
      </c>
      <c r="D248" s="86" t="str">
        <f>IF(【事業者用】情報提供票!R118="","",【事業者用】情報提供票!R118)</f>
        <v/>
      </c>
      <c r="E248" s="32" t="s">
        <v>222</v>
      </c>
      <c r="F248" s="68"/>
    </row>
    <row r="249" spans="1:6" x14ac:dyDescent="0.4">
      <c r="A249" s="42">
        <f t="shared" si="27"/>
        <v>248</v>
      </c>
      <c r="B249" s="43" t="s">
        <v>325</v>
      </c>
      <c r="C249" s="43" t="s">
        <v>169</v>
      </c>
      <c r="D249" s="43"/>
      <c r="E249" s="44" t="s">
        <v>222</v>
      </c>
      <c r="F249" s="72"/>
    </row>
    <row r="250" spans="1:6" x14ac:dyDescent="0.4">
      <c r="A250" s="20">
        <f t="shared" si="27"/>
        <v>249</v>
      </c>
      <c r="B250" s="21" t="s">
        <v>326</v>
      </c>
      <c r="C250" s="21" t="s">
        <v>338</v>
      </c>
      <c r="D250" s="80" t="str">
        <f>IF(【事業者用】情報提供票!D119="","",【事業者用】情報提供票!D119)</f>
        <v/>
      </c>
      <c r="E250" s="28" t="s">
        <v>222</v>
      </c>
      <c r="F250" s="63"/>
    </row>
    <row r="251" spans="1:6" x14ac:dyDescent="0.4">
      <c r="A251" s="23">
        <f t="shared" si="27"/>
        <v>250</v>
      </c>
      <c r="B251" s="24" t="s">
        <v>326</v>
      </c>
      <c r="C251" s="24" t="s">
        <v>163</v>
      </c>
      <c r="D251" s="86" t="str">
        <f>IF(【事業者用】情報提供票!R119="","",【事業者用】情報提供票!R119)</f>
        <v/>
      </c>
      <c r="E251" s="32" t="s">
        <v>222</v>
      </c>
      <c r="F251" s="68"/>
    </row>
    <row r="252" spans="1:6" x14ac:dyDescent="0.4">
      <c r="A252" s="42">
        <f t="shared" si="27"/>
        <v>251</v>
      </c>
      <c r="B252" s="43" t="s">
        <v>326</v>
      </c>
      <c r="C252" s="43" t="s">
        <v>169</v>
      </c>
      <c r="D252" s="43"/>
      <c r="E252" s="44" t="s">
        <v>222</v>
      </c>
      <c r="F252" s="72"/>
    </row>
    <row r="253" spans="1:6" x14ac:dyDescent="0.4">
      <c r="A253" s="20">
        <f t="shared" si="27"/>
        <v>252</v>
      </c>
      <c r="B253" s="21" t="s">
        <v>327</v>
      </c>
      <c r="C253" s="21" t="s">
        <v>338</v>
      </c>
      <c r="D253" s="80" t="str">
        <f>IF(【事業者用】情報提供票!D120="","",【事業者用】情報提供票!D120)</f>
        <v/>
      </c>
      <c r="E253" s="28" t="s">
        <v>222</v>
      </c>
      <c r="F253" s="63"/>
    </row>
    <row r="254" spans="1:6" x14ac:dyDescent="0.4">
      <c r="A254" s="23">
        <f t="shared" ref="A254:A267" si="28">ROW()-1</f>
        <v>253</v>
      </c>
      <c r="B254" s="24" t="s">
        <v>327</v>
      </c>
      <c r="C254" s="24" t="s">
        <v>163</v>
      </c>
      <c r="D254" s="86" t="str">
        <f>IF(【事業者用】情報提供票!R120="","",【事業者用】情報提供票!R120)</f>
        <v/>
      </c>
      <c r="E254" s="32" t="s">
        <v>222</v>
      </c>
      <c r="F254" s="68"/>
    </row>
    <row r="255" spans="1:6" x14ac:dyDescent="0.4">
      <c r="A255" s="42">
        <f t="shared" si="28"/>
        <v>254</v>
      </c>
      <c r="B255" s="43" t="s">
        <v>327</v>
      </c>
      <c r="C255" s="43" t="s">
        <v>169</v>
      </c>
      <c r="D255" s="43"/>
      <c r="E255" s="44" t="s">
        <v>222</v>
      </c>
      <c r="F255" s="72"/>
    </row>
    <row r="256" spans="1:6" x14ac:dyDescent="0.4">
      <c r="A256" s="20">
        <f t="shared" si="28"/>
        <v>255</v>
      </c>
      <c r="B256" s="21" t="s">
        <v>328</v>
      </c>
      <c r="C256" s="21" t="s">
        <v>338</v>
      </c>
      <c r="D256" s="80" t="str">
        <f>IF(【事業者用】情報提供票!D121="","",【事業者用】情報提供票!D121)</f>
        <v/>
      </c>
      <c r="E256" s="28" t="s">
        <v>222</v>
      </c>
      <c r="F256" s="63"/>
    </row>
    <row r="257" spans="1:6" x14ac:dyDescent="0.4">
      <c r="A257" s="23">
        <f t="shared" si="28"/>
        <v>256</v>
      </c>
      <c r="B257" s="24" t="s">
        <v>328</v>
      </c>
      <c r="C257" s="24" t="s">
        <v>163</v>
      </c>
      <c r="D257" s="86" t="str">
        <f>IF(【事業者用】情報提供票!R121="","",【事業者用】情報提供票!R121)</f>
        <v/>
      </c>
      <c r="E257" s="32" t="s">
        <v>222</v>
      </c>
      <c r="F257" s="68"/>
    </row>
    <row r="258" spans="1:6" x14ac:dyDescent="0.4">
      <c r="A258" s="42">
        <f t="shared" si="28"/>
        <v>257</v>
      </c>
      <c r="B258" s="43" t="s">
        <v>328</v>
      </c>
      <c r="C258" s="43" t="s">
        <v>169</v>
      </c>
      <c r="D258" s="43"/>
      <c r="E258" s="44" t="s">
        <v>222</v>
      </c>
      <c r="F258" s="72"/>
    </row>
    <row r="259" spans="1:6" x14ac:dyDescent="0.4">
      <c r="A259" s="20">
        <f t="shared" si="28"/>
        <v>258</v>
      </c>
      <c r="B259" s="21" t="s">
        <v>339</v>
      </c>
      <c r="C259" s="21" t="s">
        <v>338</v>
      </c>
      <c r="D259" s="80" t="str">
        <f>IF(【事業者用】情報提供票!D122="","",【事業者用】情報提供票!D122)</f>
        <v/>
      </c>
      <c r="E259" s="28" t="s">
        <v>222</v>
      </c>
      <c r="F259" s="63"/>
    </row>
    <row r="260" spans="1:6" x14ac:dyDescent="0.4">
      <c r="A260" s="23">
        <f t="shared" si="28"/>
        <v>259</v>
      </c>
      <c r="B260" s="24" t="s">
        <v>339</v>
      </c>
      <c r="C260" s="24" t="s">
        <v>163</v>
      </c>
      <c r="D260" s="86" t="str">
        <f>IF(【事業者用】情報提供票!R122="","",【事業者用】情報提供票!R122)</f>
        <v/>
      </c>
      <c r="E260" s="32" t="s">
        <v>222</v>
      </c>
      <c r="F260" s="68"/>
    </row>
    <row r="261" spans="1:6" x14ac:dyDescent="0.4">
      <c r="A261" s="42">
        <f t="shared" si="28"/>
        <v>260</v>
      </c>
      <c r="B261" s="43" t="s">
        <v>339</v>
      </c>
      <c r="C261" s="43" t="s">
        <v>169</v>
      </c>
      <c r="D261" s="43"/>
      <c r="E261" s="44" t="s">
        <v>222</v>
      </c>
      <c r="F261" s="72"/>
    </row>
    <row r="262" spans="1:6" x14ac:dyDescent="0.4">
      <c r="A262" s="20">
        <f t="shared" si="28"/>
        <v>261</v>
      </c>
      <c r="B262" s="21" t="s">
        <v>340</v>
      </c>
      <c r="C262" s="21" t="s">
        <v>338</v>
      </c>
      <c r="D262" s="80" t="str">
        <f>IF(【事業者用】情報提供票!D123="","",【事業者用】情報提供票!D123)</f>
        <v/>
      </c>
      <c r="E262" s="28" t="s">
        <v>222</v>
      </c>
      <c r="F262" s="63"/>
    </row>
    <row r="263" spans="1:6" x14ac:dyDescent="0.4">
      <c r="A263" s="23">
        <f t="shared" si="28"/>
        <v>262</v>
      </c>
      <c r="B263" s="24" t="s">
        <v>340</v>
      </c>
      <c r="C263" s="24" t="s">
        <v>163</v>
      </c>
      <c r="D263" s="86" t="str">
        <f>IF(【事業者用】情報提供票!R123="","",【事業者用】情報提供票!R123)</f>
        <v/>
      </c>
      <c r="E263" s="32" t="s">
        <v>222</v>
      </c>
      <c r="F263" s="68"/>
    </row>
    <row r="264" spans="1:6" x14ac:dyDescent="0.4">
      <c r="A264" s="42">
        <f t="shared" si="28"/>
        <v>263</v>
      </c>
      <c r="B264" s="43" t="s">
        <v>340</v>
      </c>
      <c r="C264" s="43" t="s">
        <v>169</v>
      </c>
      <c r="D264" s="43"/>
      <c r="E264" s="44" t="s">
        <v>222</v>
      </c>
      <c r="F264" s="72"/>
    </row>
    <row r="265" spans="1:6" x14ac:dyDescent="0.4">
      <c r="A265" s="20">
        <f t="shared" si="28"/>
        <v>264</v>
      </c>
      <c r="B265" s="21" t="s">
        <v>341</v>
      </c>
      <c r="C265" s="21" t="s">
        <v>338</v>
      </c>
      <c r="D265" s="80" t="str">
        <f>IF(【事業者用】情報提供票!D124="","",【事業者用】情報提供票!D124)</f>
        <v/>
      </c>
      <c r="E265" s="28" t="s">
        <v>222</v>
      </c>
      <c r="F265" s="63"/>
    </row>
    <row r="266" spans="1:6" x14ac:dyDescent="0.4">
      <c r="A266" s="23">
        <f t="shared" si="28"/>
        <v>265</v>
      </c>
      <c r="B266" s="24" t="s">
        <v>341</v>
      </c>
      <c r="C266" s="24" t="s">
        <v>163</v>
      </c>
      <c r="D266" s="86" t="str">
        <f>IF(【事業者用】情報提供票!R124="","",【事業者用】情報提供票!R124)</f>
        <v/>
      </c>
      <c r="E266" s="32" t="s">
        <v>222</v>
      </c>
      <c r="F266" s="68"/>
    </row>
    <row r="267" spans="1:6" x14ac:dyDescent="0.4">
      <c r="A267" s="42">
        <f t="shared" si="28"/>
        <v>266</v>
      </c>
      <c r="B267" s="43" t="s">
        <v>341</v>
      </c>
      <c r="C267" s="43" t="s">
        <v>169</v>
      </c>
      <c r="D267" s="43"/>
      <c r="E267" s="44" t="s">
        <v>222</v>
      </c>
      <c r="F267" s="72"/>
    </row>
    <row r="268" spans="1:6" x14ac:dyDescent="0.4">
      <c r="A268" s="20">
        <f t="shared" ref="A268:A313" si="29">ROW()-1</f>
        <v>267</v>
      </c>
      <c r="B268" s="21" t="s">
        <v>342</v>
      </c>
      <c r="C268" s="21" t="s">
        <v>338</v>
      </c>
      <c r="D268" s="80" t="str">
        <f>IF(【事業者用】情報提供票!D125="","",【事業者用】情報提供票!D125)</f>
        <v/>
      </c>
      <c r="E268" s="28" t="s">
        <v>222</v>
      </c>
      <c r="F268" s="63"/>
    </row>
    <row r="269" spans="1:6" x14ac:dyDescent="0.4">
      <c r="A269" s="23">
        <f t="shared" si="29"/>
        <v>268</v>
      </c>
      <c r="B269" s="24" t="s">
        <v>342</v>
      </c>
      <c r="C269" s="24" t="s">
        <v>163</v>
      </c>
      <c r="D269" s="86" t="str">
        <f>IF(【事業者用】情報提供票!R125="","",【事業者用】情報提供票!R125)</f>
        <v/>
      </c>
      <c r="E269" s="32" t="s">
        <v>222</v>
      </c>
      <c r="F269" s="68"/>
    </row>
    <row r="270" spans="1:6" x14ac:dyDescent="0.4">
      <c r="A270" s="42">
        <f t="shared" si="29"/>
        <v>269</v>
      </c>
      <c r="B270" s="43" t="s">
        <v>342</v>
      </c>
      <c r="C270" s="43" t="s">
        <v>169</v>
      </c>
      <c r="D270" s="43" t="str">
        <f>IF(【事業者用】情報提供票!W125="","",【事業者用】情報提供票!W125)</f>
        <v/>
      </c>
      <c r="E270" s="44" t="s">
        <v>222</v>
      </c>
      <c r="F270" s="72"/>
    </row>
    <row r="271" spans="1:6" x14ac:dyDescent="0.4">
      <c r="A271" s="20">
        <f t="shared" si="29"/>
        <v>270</v>
      </c>
      <c r="B271" s="21" t="s">
        <v>343</v>
      </c>
      <c r="C271" s="21" t="s">
        <v>338</v>
      </c>
      <c r="D271" s="80" t="str">
        <f>IF(【事業者用】情報提供票!D126="","",【事業者用】情報提供票!D126)</f>
        <v/>
      </c>
      <c r="E271" s="28" t="s">
        <v>222</v>
      </c>
      <c r="F271" s="63"/>
    </row>
    <row r="272" spans="1:6" x14ac:dyDescent="0.4">
      <c r="A272" s="23">
        <f t="shared" si="29"/>
        <v>271</v>
      </c>
      <c r="B272" s="24" t="s">
        <v>343</v>
      </c>
      <c r="C272" s="24" t="s">
        <v>163</v>
      </c>
      <c r="D272" s="86" t="str">
        <f>IF(【事業者用】情報提供票!R126="","",【事業者用】情報提供票!R126)</f>
        <v/>
      </c>
      <c r="E272" s="32" t="s">
        <v>222</v>
      </c>
      <c r="F272" s="68"/>
    </row>
    <row r="273" spans="1:6" x14ac:dyDescent="0.4">
      <c r="A273" s="42">
        <f t="shared" si="29"/>
        <v>272</v>
      </c>
      <c r="B273" s="43" t="s">
        <v>343</v>
      </c>
      <c r="C273" s="43" t="s">
        <v>169</v>
      </c>
      <c r="D273" s="43"/>
      <c r="E273" s="44" t="s">
        <v>222</v>
      </c>
      <c r="F273" s="72"/>
    </row>
    <row r="274" spans="1:6" x14ac:dyDescent="0.4">
      <c r="A274" s="49">
        <f t="shared" si="29"/>
        <v>273</v>
      </c>
      <c r="B274" s="48" t="s">
        <v>329</v>
      </c>
      <c r="C274" s="48" t="s">
        <v>338</v>
      </c>
      <c r="D274" s="48"/>
      <c r="E274" s="50"/>
      <c r="F274" s="77"/>
    </row>
    <row r="275" spans="1:6" x14ac:dyDescent="0.4">
      <c r="A275" s="29">
        <f t="shared" si="29"/>
        <v>274</v>
      </c>
      <c r="B275" s="30" t="s">
        <v>329</v>
      </c>
      <c r="C275" s="30" t="s">
        <v>163</v>
      </c>
      <c r="D275" s="30"/>
      <c r="E275" s="31"/>
      <c r="F275" s="69"/>
    </row>
    <row r="276" spans="1:6" x14ac:dyDescent="0.4">
      <c r="A276" s="42">
        <f t="shared" si="29"/>
        <v>275</v>
      </c>
      <c r="B276" s="43" t="s">
        <v>329</v>
      </c>
      <c r="C276" s="43" t="s">
        <v>169</v>
      </c>
      <c r="D276" s="43"/>
      <c r="E276" s="44"/>
      <c r="F276" s="72"/>
    </row>
    <row r="277" spans="1:6" x14ac:dyDescent="0.4">
      <c r="A277" s="49">
        <f t="shared" si="29"/>
        <v>276</v>
      </c>
      <c r="B277" s="48" t="s">
        <v>329</v>
      </c>
      <c r="C277" s="48" t="s">
        <v>338</v>
      </c>
      <c r="D277" s="48"/>
      <c r="E277" s="50"/>
      <c r="F277" s="77"/>
    </row>
    <row r="278" spans="1:6" x14ac:dyDescent="0.4">
      <c r="A278" s="29">
        <f t="shared" si="29"/>
        <v>277</v>
      </c>
      <c r="B278" s="30" t="s">
        <v>329</v>
      </c>
      <c r="C278" s="30" t="s">
        <v>163</v>
      </c>
      <c r="D278" s="30"/>
      <c r="E278" s="31"/>
      <c r="F278" s="69"/>
    </row>
    <row r="279" spans="1:6" x14ac:dyDescent="0.4">
      <c r="A279" s="42">
        <f t="shared" si="29"/>
        <v>278</v>
      </c>
      <c r="B279" s="43" t="s">
        <v>329</v>
      </c>
      <c r="C279" s="43" t="s">
        <v>169</v>
      </c>
      <c r="D279" s="43"/>
      <c r="E279" s="44"/>
      <c r="F279" s="72"/>
    </row>
    <row r="280" spans="1:6" x14ac:dyDescent="0.4">
      <c r="A280" s="49">
        <f t="shared" si="29"/>
        <v>279</v>
      </c>
      <c r="B280" s="48" t="s">
        <v>329</v>
      </c>
      <c r="C280" s="48" t="s">
        <v>338</v>
      </c>
      <c r="D280" s="48"/>
      <c r="E280" s="50"/>
      <c r="F280" s="77"/>
    </row>
    <row r="281" spans="1:6" x14ac:dyDescent="0.4">
      <c r="A281" s="29">
        <f t="shared" si="29"/>
        <v>280</v>
      </c>
      <c r="B281" s="30" t="s">
        <v>329</v>
      </c>
      <c r="C281" s="30" t="s">
        <v>163</v>
      </c>
      <c r="D281" s="30"/>
      <c r="E281" s="31"/>
      <c r="F281" s="69"/>
    </row>
    <row r="282" spans="1:6" x14ac:dyDescent="0.4">
      <c r="A282" s="42">
        <f t="shared" si="29"/>
        <v>281</v>
      </c>
      <c r="B282" s="43" t="s">
        <v>329</v>
      </c>
      <c r="C282" s="43" t="s">
        <v>169</v>
      </c>
      <c r="D282" s="43"/>
      <c r="E282" s="44"/>
      <c r="F282" s="72"/>
    </row>
    <row r="283" spans="1:6" x14ac:dyDescent="0.4">
      <c r="A283" s="12">
        <f t="shared" si="29"/>
        <v>282</v>
      </c>
      <c r="B283" s="2" t="s">
        <v>233</v>
      </c>
      <c r="C283" s="2"/>
      <c r="D283" s="2"/>
      <c r="E283" s="13"/>
      <c r="F283" s="74"/>
    </row>
    <row r="284" spans="1:6" x14ac:dyDescent="0.4">
      <c r="A284" s="12">
        <f t="shared" si="29"/>
        <v>283</v>
      </c>
      <c r="B284" s="2" t="s">
        <v>233</v>
      </c>
      <c r="C284" s="2"/>
      <c r="D284" s="2"/>
      <c r="E284" s="13"/>
      <c r="F284" s="74"/>
    </row>
    <row r="285" spans="1:6" x14ac:dyDescent="0.4">
      <c r="A285" s="12">
        <f t="shared" si="29"/>
        <v>284</v>
      </c>
      <c r="B285" s="2" t="s">
        <v>233</v>
      </c>
      <c r="C285" s="2"/>
      <c r="D285" s="2"/>
      <c r="E285" s="13"/>
      <c r="F285" s="74"/>
    </row>
    <row r="286" spans="1:6" x14ac:dyDescent="0.4">
      <c r="A286" s="12">
        <f t="shared" si="29"/>
        <v>285</v>
      </c>
      <c r="B286" s="2" t="s">
        <v>233</v>
      </c>
      <c r="C286" s="2"/>
      <c r="D286" s="2"/>
      <c r="E286" s="13"/>
      <c r="F286" s="74"/>
    </row>
    <row r="287" spans="1:6" ht="15" thickBot="1" x14ac:dyDescent="0.45">
      <c r="A287" s="15">
        <f t="shared" si="29"/>
        <v>286</v>
      </c>
      <c r="B287" s="16" t="s">
        <v>233</v>
      </c>
      <c r="C287" s="16"/>
      <c r="D287" s="16"/>
      <c r="E287" s="17"/>
      <c r="F287" s="75"/>
    </row>
    <row r="288" spans="1:6" ht="409.6" thickTop="1" x14ac:dyDescent="0.4">
      <c r="A288" s="7">
        <f t="shared" si="29"/>
        <v>287</v>
      </c>
      <c r="B288" s="8" t="s">
        <v>169</v>
      </c>
      <c r="C288" s="8" t="s">
        <v>222</v>
      </c>
      <c r="D288" s="78" t="str">
        <f>IF(【事業者用】情報提供票!F128="","",【事業者用】情報提供票!F128)</f>
        <v xml:space="preserve">＊製品の届出者・申請者が当該報告者と異なる場合は以下について記載ください
①製造者（輸入者）名、②①の住所、③①の電話番号、④販売者名、⑤販売者住所、⑥販売者電話番号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222</v>
      </c>
      <c r="F288" s="61"/>
    </row>
    <row r="289" spans="1:6" x14ac:dyDescent="0.4">
      <c r="A289" s="10">
        <f t="shared" si="29"/>
        <v>288</v>
      </c>
      <c r="B289" s="3" t="s">
        <v>344</v>
      </c>
      <c r="C289" s="3" t="s">
        <v>276</v>
      </c>
      <c r="D289" s="79">
        <f>$F289</f>
        <v>0</v>
      </c>
      <c r="E289" s="11" t="s">
        <v>345</v>
      </c>
      <c r="F289" s="62">
        <v>0</v>
      </c>
    </row>
    <row r="290" spans="1:6" x14ac:dyDescent="0.4">
      <c r="A290" s="10">
        <f t="shared" si="29"/>
        <v>289</v>
      </c>
      <c r="B290" s="3" t="s">
        <v>344</v>
      </c>
      <c r="C290" s="3" t="s">
        <v>346</v>
      </c>
      <c r="D290" s="79" t="str">
        <f>IF(【事業者用】情報提供票!M139="","",【事業者用】情報提供票!M139)</f>
        <v/>
      </c>
      <c r="E290" s="11" t="s">
        <v>222</v>
      </c>
      <c r="F290" s="62"/>
    </row>
    <row r="291" spans="1:6" x14ac:dyDescent="0.4">
      <c r="A291" s="12">
        <f t="shared" si="29"/>
        <v>290</v>
      </c>
      <c r="B291" s="2" t="s">
        <v>233</v>
      </c>
      <c r="C291" s="2"/>
      <c r="D291" s="2"/>
      <c r="E291" s="13"/>
      <c r="F291" s="74"/>
    </row>
    <row r="292" spans="1:6" x14ac:dyDescent="0.4">
      <c r="A292" s="12">
        <f t="shared" si="29"/>
        <v>291</v>
      </c>
      <c r="B292" s="2" t="s">
        <v>233</v>
      </c>
      <c r="C292" s="2"/>
      <c r="D292" s="2"/>
      <c r="E292" s="13"/>
      <c r="F292" s="74"/>
    </row>
    <row r="293" spans="1:6" x14ac:dyDescent="0.4">
      <c r="A293" s="12">
        <f t="shared" si="29"/>
        <v>292</v>
      </c>
      <c r="B293" s="2" t="s">
        <v>233</v>
      </c>
      <c r="C293" s="2"/>
      <c r="D293" s="2"/>
      <c r="E293" s="13"/>
      <c r="F293" s="74"/>
    </row>
    <row r="294" spans="1:6" x14ac:dyDescent="0.4">
      <c r="A294" s="12">
        <f t="shared" si="29"/>
        <v>293</v>
      </c>
      <c r="B294" s="2" t="s">
        <v>233</v>
      </c>
      <c r="C294" s="2"/>
      <c r="D294" s="2"/>
      <c r="E294" s="13"/>
      <c r="F294" s="74"/>
    </row>
    <row r="295" spans="1:6" ht="15" thickBot="1" x14ac:dyDescent="0.45">
      <c r="A295" s="15">
        <f t="shared" si="29"/>
        <v>294</v>
      </c>
      <c r="B295" s="16" t="s">
        <v>233</v>
      </c>
      <c r="C295" s="16"/>
      <c r="D295" s="16"/>
      <c r="E295" s="17"/>
      <c r="F295" s="75"/>
    </row>
    <row r="296" spans="1:6" ht="15" thickTop="1" x14ac:dyDescent="0.4">
      <c r="A296" s="51">
        <f t="shared" si="29"/>
        <v>295</v>
      </c>
      <c r="B296" s="52" t="s">
        <v>347</v>
      </c>
      <c r="C296" s="52" t="s">
        <v>348</v>
      </c>
      <c r="D296" s="89" t="b">
        <v>0</v>
      </c>
      <c r="E296" s="35" t="s">
        <v>230</v>
      </c>
      <c r="F296" s="76" t="b">
        <v>0</v>
      </c>
    </row>
    <row r="297" spans="1:6" x14ac:dyDescent="0.4">
      <c r="A297" s="53">
        <f t="shared" si="29"/>
        <v>296</v>
      </c>
      <c r="B297" s="54" t="s">
        <v>347</v>
      </c>
      <c r="C297" s="54" t="s">
        <v>349</v>
      </c>
      <c r="D297" s="86" t="b">
        <f t="shared" ref="D297:D303" si="30">$F297</f>
        <v>0</v>
      </c>
      <c r="E297" s="32" t="s">
        <v>230</v>
      </c>
      <c r="F297" s="68" t="b">
        <v>0</v>
      </c>
    </row>
    <row r="298" spans="1:6" x14ac:dyDescent="0.4">
      <c r="A298" s="53">
        <f t="shared" si="29"/>
        <v>297</v>
      </c>
      <c r="B298" s="54" t="s">
        <v>347</v>
      </c>
      <c r="C298" s="54" t="s">
        <v>350</v>
      </c>
      <c r="D298" s="86" t="b">
        <f t="shared" si="30"/>
        <v>0</v>
      </c>
      <c r="E298" s="32" t="s">
        <v>230</v>
      </c>
      <c r="F298" s="68" t="b">
        <v>0</v>
      </c>
    </row>
    <row r="299" spans="1:6" x14ac:dyDescent="0.4">
      <c r="A299" s="53">
        <f t="shared" si="29"/>
        <v>298</v>
      </c>
      <c r="B299" s="54" t="s">
        <v>347</v>
      </c>
      <c r="C299" s="54" t="s">
        <v>351</v>
      </c>
      <c r="D299" s="86" t="b">
        <f t="shared" si="30"/>
        <v>0</v>
      </c>
      <c r="E299" s="32" t="s">
        <v>230</v>
      </c>
      <c r="F299" s="68" t="b">
        <v>0</v>
      </c>
    </row>
    <row r="300" spans="1:6" x14ac:dyDescent="0.4">
      <c r="A300" s="53">
        <f t="shared" si="29"/>
        <v>299</v>
      </c>
      <c r="B300" s="54" t="s">
        <v>347</v>
      </c>
      <c r="C300" s="54" t="s">
        <v>352</v>
      </c>
      <c r="D300" s="86" t="b">
        <v>0</v>
      </c>
      <c r="E300" s="32" t="s">
        <v>230</v>
      </c>
      <c r="F300" s="68" t="b">
        <v>0</v>
      </c>
    </row>
    <row r="301" spans="1:6" x14ac:dyDescent="0.4">
      <c r="A301" s="53">
        <f t="shared" si="29"/>
        <v>300</v>
      </c>
      <c r="B301" s="54" t="s">
        <v>347</v>
      </c>
      <c r="C301" s="54" t="s">
        <v>353</v>
      </c>
      <c r="D301" s="86" t="b">
        <f t="shared" si="30"/>
        <v>0</v>
      </c>
      <c r="E301" s="32" t="s">
        <v>230</v>
      </c>
      <c r="F301" s="68" t="b">
        <v>0</v>
      </c>
    </row>
    <row r="302" spans="1:6" x14ac:dyDescent="0.4">
      <c r="A302" s="53">
        <f t="shared" si="29"/>
        <v>301</v>
      </c>
      <c r="B302" s="54" t="s">
        <v>347</v>
      </c>
      <c r="C302" s="54" t="s">
        <v>354</v>
      </c>
      <c r="D302" s="86" t="b">
        <f t="shared" si="30"/>
        <v>0</v>
      </c>
      <c r="E302" s="32" t="s">
        <v>230</v>
      </c>
      <c r="F302" s="68" t="b">
        <v>0</v>
      </c>
    </row>
    <row r="303" spans="1:6" x14ac:dyDescent="0.4">
      <c r="A303" s="53">
        <f t="shared" si="29"/>
        <v>302</v>
      </c>
      <c r="B303" s="54" t="s">
        <v>347</v>
      </c>
      <c r="C303" s="54" t="s">
        <v>355</v>
      </c>
      <c r="D303" s="86" t="b">
        <f t="shared" si="30"/>
        <v>0</v>
      </c>
      <c r="E303" s="32" t="s">
        <v>230</v>
      </c>
      <c r="F303" s="68" t="b">
        <v>0</v>
      </c>
    </row>
    <row r="304" spans="1:6" x14ac:dyDescent="0.4">
      <c r="A304" s="29">
        <f t="shared" si="29"/>
        <v>303</v>
      </c>
      <c r="B304" s="30" t="s">
        <v>347</v>
      </c>
      <c r="C304" s="30" t="s">
        <v>233</v>
      </c>
      <c r="D304" s="30"/>
      <c r="E304" s="31"/>
      <c r="F304" s="69"/>
    </row>
    <row r="305" spans="1:6" x14ac:dyDescent="0.4">
      <c r="A305" s="29">
        <f t="shared" si="29"/>
        <v>304</v>
      </c>
      <c r="B305" s="30" t="s">
        <v>347</v>
      </c>
      <c r="C305" s="30" t="s">
        <v>233</v>
      </c>
      <c r="D305" s="30"/>
      <c r="E305" s="31"/>
      <c r="F305" s="69"/>
    </row>
    <row r="306" spans="1:6" x14ac:dyDescent="0.4">
      <c r="A306" s="29">
        <f t="shared" si="29"/>
        <v>305</v>
      </c>
      <c r="B306" s="30" t="s">
        <v>347</v>
      </c>
      <c r="C306" s="30" t="s">
        <v>233</v>
      </c>
      <c r="D306" s="30"/>
      <c r="E306" s="31"/>
      <c r="F306" s="69"/>
    </row>
    <row r="307" spans="1:6" x14ac:dyDescent="0.4">
      <c r="A307" s="55">
        <f t="shared" si="29"/>
        <v>306</v>
      </c>
      <c r="B307" s="56" t="s">
        <v>347</v>
      </c>
      <c r="C307" s="56" t="s">
        <v>234</v>
      </c>
      <c r="D307" s="81" t="b">
        <f>$F307</f>
        <v>0</v>
      </c>
      <c r="E307" s="33" t="s">
        <v>230</v>
      </c>
      <c r="F307" s="64" t="b">
        <v>0</v>
      </c>
    </row>
    <row r="308" spans="1:6" x14ac:dyDescent="0.4">
      <c r="A308" s="57">
        <f t="shared" si="29"/>
        <v>307</v>
      </c>
      <c r="B308" s="58" t="s">
        <v>356</v>
      </c>
      <c r="C308" s="58" t="s">
        <v>357</v>
      </c>
      <c r="D308" s="80" t="str">
        <f>IF(【自治体入力用】情報提供票!$J$152="","",【自治体入力用】情報提供票!$J$152)</f>
        <v/>
      </c>
      <c r="E308" s="28" t="s">
        <v>222</v>
      </c>
      <c r="F308" s="63"/>
    </row>
    <row r="309" spans="1:6" x14ac:dyDescent="0.4">
      <c r="A309" s="53">
        <f t="shared" si="29"/>
        <v>308</v>
      </c>
      <c r="B309" s="54" t="s">
        <v>356</v>
      </c>
      <c r="C309" s="54" t="s">
        <v>71</v>
      </c>
      <c r="D309" s="86" t="b">
        <f>$F309</f>
        <v>0</v>
      </c>
      <c r="E309" s="32" t="s">
        <v>230</v>
      </c>
      <c r="F309" s="68" t="b">
        <v>0</v>
      </c>
    </row>
    <row r="310" spans="1:6" x14ac:dyDescent="0.4">
      <c r="A310" s="55">
        <f t="shared" si="29"/>
        <v>309</v>
      </c>
      <c r="B310" s="56" t="s">
        <v>356</v>
      </c>
      <c r="C310" s="56" t="s">
        <v>296</v>
      </c>
      <c r="D310" s="81" t="str">
        <f>IF(【自治体入力用】情報提供票!$K$159="","",【自治体入力用】情報提供票!$K$159)</f>
        <v/>
      </c>
      <c r="E310" s="33" t="s">
        <v>222</v>
      </c>
      <c r="F310" s="64"/>
    </row>
    <row r="311" spans="1:6" x14ac:dyDescent="0.4">
      <c r="A311" s="59">
        <f t="shared" si="29"/>
        <v>310</v>
      </c>
      <c r="B311" s="60" t="s">
        <v>358</v>
      </c>
      <c r="C311" s="60" t="s">
        <v>276</v>
      </c>
      <c r="D311" s="80">
        <v>0</v>
      </c>
      <c r="E311" s="11" t="s">
        <v>359</v>
      </c>
      <c r="F311" s="62">
        <v>0</v>
      </c>
    </row>
    <row r="312" spans="1:6" ht="28.5" x14ac:dyDescent="0.4">
      <c r="A312" s="57">
        <f t="shared" si="29"/>
        <v>311</v>
      </c>
      <c r="B312" s="58" t="s">
        <v>179</v>
      </c>
      <c r="C312" s="58" t="s">
        <v>276</v>
      </c>
      <c r="D312" s="80">
        <v>0</v>
      </c>
      <c r="E312" s="28" t="s">
        <v>360</v>
      </c>
      <c r="F312" s="63">
        <v>0</v>
      </c>
    </row>
    <row r="313" spans="1:6" x14ac:dyDescent="0.4">
      <c r="A313" s="55">
        <f t="shared" si="29"/>
        <v>312</v>
      </c>
      <c r="B313" s="56" t="s">
        <v>179</v>
      </c>
      <c r="C313" s="56" t="s">
        <v>296</v>
      </c>
      <c r="D313" s="81" t="str">
        <f>IF(【自治体入力用】情報提供票!$Y$157="","",【自治体入力用】情報提供票!$Y$157)</f>
        <v/>
      </c>
      <c r="E313" s="33" t="s">
        <v>222</v>
      </c>
      <c r="F313" s="64"/>
    </row>
    <row r="314" spans="1:6" x14ac:dyDescent="0.4">
      <c r="A314" s="57">
        <v>295</v>
      </c>
      <c r="B314" s="58" t="s">
        <v>347</v>
      </c>
      <c r="C314" s="58" t="s">
        <v>348</v>
      </c>
      <c r="D314" s="80" t="b">
        <v>0</v>
      </c>
      <c r="E314" s="28" t="s">
        <v>230</v>
      </c>
      <c r="F314" s="63" t="b">
        <v>0</v>
      </c>
    </row>
    <row r="315" spans="1:6" x14ac:dyDescent="0.4">
      <c r="A315" s="53">
        <v>296</v>
      </c>
      <c r="B315" s="54" t="s">
        <v>347</v>
      </c>
      <c r="C315" s="54" t="s">
        <v>361</v>
      </c>
      <c r="D315" s="86" t="b">
        <f t="shared" ref="D315:D320" si="31">$F315</f>
        <v>0</v>
      </c>
      <c r="E315" s="32" t="s">
        <v>230</v>
      </c>
      <c r="F315" s="68" t="b">
        <v>0</v>
      </c>
    </row>
    <row r="316" spans="1:6" x14ac:dyDescent="0.4">
      <c r="A316" s="53">
        <v>297</v>
      </c>
      <c r="B316" s="54" t="s">
        <v>347</v>
      </c>
      <c r="C316" s="54" t="s">
        <v>362</v>
      </c>
      <c r="D316" s="86" t="b">
        <f t="shared" si="31"/>
        <v>0</v>
      </c>
      <c r="E316" s="32" t="s">
        <v>230</v>
      </c>
      <c r="F316" s="68" t="b">
        <v>0</v>
      </c>
    </row>
    <row r="317" spans="1:6" x14ac:dyDescent="0.4">
      <c r="A317" s="53">
        <v>298</v>
      </c>
      <c r="B317" s="54" t="s">
        <v>347</v>
      </c>
      <c r="C317" s="54" t="s">
        <v>363</v>
      </c>
      <c r="D317" s="86" t="b">
        <f t="shared" si="31"/>
        <v>0</v>
      </c>
      <c r="E317" s="32" t="s">
        <v>230</v>
      </c>
      <c r="F317" s="68" t="b">
        <v>0</v>
      </c>
    </row>
    <row r="318" spans="1:6" x14ac:dyDescent="0.4">
      <c r="A318" s="53">
        <v>299</v>
      </c>
      <c r="B318" s="54" t="s">
        <v>347</v>
      </c>
      <c r="C318" s="54" t="s">
        <v>364</v>
      </c>
      <c r="D318" s="86" t="b">
        <f t="shared" si="31"/>
        <v>0</v>
      </c>
      <c r="E318" s="32" t="s">
        <v>230</v>
      </c>
      <c r="F318" s="68" t="b">
        <v>0</v>
      </c>
    </row>
    <row r="319" spans="1:6" x14ac:dyDescent="0.4">
      <c r="A319" s="53">
        <v>300</v>
      </c>
      <c r="B319" s="54" t="s">
        <v>347</v>
      </c>
      <c r="C319" s="54" t="s">
        <v>365</v>
      </c>
      <c r="D319" s="86" t="b">
        <f t="shared" si="31"/>
        <v>0</v>
      </c>
      <c r="E319" s="32" t="s">
        <v>230</v>
      </c>
      <c r="F319" s="68" t="b">
        <v>0</v>
      </c>
    </row>
    <row r="320" spans="1:6" x14ac:dyDescent="0.4">
      <c r="A320" s="53">
        <v>301</v>
      </c>
      <c r="B320" s="54" t="s">
        <v>347</v>
      </c>
      <c r="C320" s="54" t="s">
        <v>366</v>
      </c>
      <c r="D320" s="86" t="b">
        <f t="shared" si="31"/>
        <v>0</v>
      </c>
      <c r="E320" s="32" t="s">
        <v>230</v>
      </c>
      <c r="F320" s="68" t="b">
        <v>0</v>
      </c>
    </row>
    <row r="321" spans="1:6" x14ac:dyDescent="0.4">
      <c r="A321" s="53">
        <v>302</v>
      </c>
      <c r="B321" s="54" t="s">
        <v>347</v>
      </c>
      <c r="C321" s="54" t="s">
        <v>367</v>
      </c>
      <c r="D321" s="86" t="b">
        <v>0</v>
      </c>
      <c r="E321" s="32" t="s">
        <v>230</v>
      </c>
      <c r="F321" s="68" t="b">
        <v>0</v>
      </c>
    </row>
    <row r="322" spans="1:6" x14ac:dyDescent="0.4">
      <c r="A322" s="29">
        <v>303</v>
      </c>
      <c r="B322" s="30" t="s">
        <v>347</v>
      </c>
      <c r="C322" s="30" t="s">
        <v>233</v>
      </c>
      <c r="D322" s="30"/>
      <c r="E322" s="31"/>
      <c r="F322" s="69"/>
    </row>
    <row r="323" spans="1:6" x14ac:dyDescent="0.4">
      <c r="A323" s="29">
        <v>304</v>
      </c>
      <c r="B323" s="30" t="s">
        <v>347</v>
      </c>
      <c r="C323" s="30" t="s">
        <v>233</v>
      </c>
      <c r="D323" s="30"/>
      <c r="E323" s="31"/>
      <c r="F323" s="69"/>
    </row>
    <row r="324" spans="1:6" x14ac:dyDescent="0.4">
      <c r="A324" s="29">
        <v>305</v>
      </c>
      <c r="B324" s="30" t="s">
        <v>347</v>
      </c>
      <c r="C324" s="30" t="s">
        <v>233</v>
      </c>
      <c r="D324" s="30"/>
      <c r="E324" s="31"/>
      <c r="F324" s="69"/>
    </row>
    <row r="325" spans="1:6" x14ac:dyDescent="0.4">
      <c r="A325" s="55">
        <v>306</v>
      </c>
      <c r="B325" s="56" t="s">
        <v>347</v>
      </c>
      <c r="C325" s="56" t="s">
        <v>234</v>
      </c>
      <c r="D325" s="81" t="b">
        <f>$F325</f>
        <v>0</v>
      </c>
      <c r="E325" s="33" t="s">
        <v>230</v>
      </c>
      <c r="F325" s="64" t="b">
        <v>0</v>
      </c>
    </row>
    <row r="326" spans="1:6" x14ac:dyDescent="0.4">
      <c r="A326" s="57">
        <v>307</v>
      </c>
      <c r="B326" s="58" t="s">
        <v>368</v>
      </c>
      <c r="C326" s="58" t="s">
        <v>357</v>
      </c>
      <c r="D326" s="80" t="str">
        <f>IF(【自治体入力用】情報提供票!$J$161="","",【自治体入力用】情報提供票!$J$161)</f>
        <v/>
      </c>
      <c r="E326" s="28" t="s">
        <v>222</v>
      </c>
      <c r="F326" s="63"/>
    </row>
    <row r="327" spans="1:6" x14ac:dyDescent="0.4">
      <c r="A327" s="53">
        <v>308</v>
      </c>
      <c r="B327" s="54" t="s">
        <v>368</v>
      </c>
      <c r="C327" s="54" t="s">
        <v>71</v>
      </c>
      <c r="D327" s="86" t="b">
        <f>$F327</f>
        <v>0</v>
      </c>
      <c r="E327" s="32" t="s">
        <v>230</v>
      </c>
      <c r="F327" s="68" t="b">
        <v>0</v>
      </c>
    </row>
    <row r="328" spans="1:6" x14ac:dyDescent="0.4">
      <c r="A328" s="55">
        <v>309</v>
      </c>
      <c r="B328" s="56" t="s">
        <v>368</v>
      </c>
      <c r="C328" s="56" t="s">
        <v>296</v>
      </c>
      <c r="D328" s="81" t="str">
        <f>IF(【自治体入力用】情報提供票!$K$168="","",【自治体入力用】情報提供票!$K$168)</f>
        <v/>
      </c>
      <c r="E328" s="33" t="s">
        <v>222</v>
      </c>
      <c r="F328" s="64"/>
    </row>
    <row r="329" spans="1:6" x14ac:dyDescent="0.4">
      <c r="A329" s="59">
        <v>310</v>
      </c>
      <c r="B329" s="60" t="s">
        <v>358</v>
      </c>
      <c r="C329" s="60" t="s">
        <v>276</v>
      </c>
      <c r="D329" s="79">
        <v>0</v>
      </c>
      <c r="E329" s="11" t="s">
        <v>359</v>
      </c>
      <c r="F329" s="62">
        <v>0</v>
      </c>
    </row>
    <row r="330" spans="1:6" ht="28.5" x14ac:dyDescent="0.4">
      <c r="A330" s="57">
        <v>311</v>
      </c>
      <c r="B330" s="58" t="s">
        <v>179</v>
      </c>
      <c r="C330" s="58" t="s">
        <v>276</v>
      </c>
      <c r="D330" s="80">
        <f>$F330</f>
        <v>0</v>
      </c>
      <c r="E330" s="28" t="s">
        <v>360</v>
      </c>
      <c r="F330" s="63">
        <v>0</v>
      </c>
    </row>
    <row r="331" spans="1:6" x14ac:dyDescent="0.4">
      <c r="A331" s="55">
        <v>312</v>
      </c>
      <c r="B331" s="56" t="s">
        <v>179</v>
      </c>
      <c r="C331" s="56" t="s">
        <v>296</v>
      </c>
      <c r="D331" s="81" t="str">
        <f>IF(【自治体入力用】情報提供票!$Y$166="","",【自治体入力用】情報提供票!$Y$166)</f>
        <v/>
      </c>
      <c r="E331" s="33" t="s">
        <v>222</v>
      </c>
      <c r="F331" s="64"/>
    </row>
    <row r="332" spans="1:6" x14ac:dyDescent="0.4">
      <c r="A332" s="59">
        <f t="shared" ref="A332:A337" si="32">ROW()-1</f>
        <v>331</v>
      </c>
      <c r="B332" s="60" t="s">
        <v>201</v>
      </c>
      <c r="C332" s="60" t="s">
        <v>222</v>
      </c>
      <c r="D332" s="79" t="str">
        <f>IF(【自治体入力用】情報提供票!$A$172="","",【自治体入力用】情報提供票!$A$172)</f>
        <v/>
      </c>
      <c r="E332" s="11" t="s">
        <v>222</v>
      </c>
      <c r="F332" s="62"/>
    </row>
    <row r="333" spans="1:6" x14ac:dyDescent="0.4">
      <c r="A333" s="12">
        <f t="shared" si="32"/>
        <v>332</v>
      </c>
      <c r="B333" s="2" t="s">
        <v>233</v>
      </c>
      <c r="C333" s="2"/>
      <c r="D333" s="2"/>
      <c r="E333" s="13"/>
      <c r="F333" s="74"/>
    </row>
    <row r="334" spans="1:6" x14ac:dyDescent="0.4">
      <c r="A334" s="12">
        <f t="shared" si="32"/>
        <v>333</v>
      </c>
      <c r="B334" s="2" t="s">
        <v>233</v>
      </c>
      <c r="C334" s="2"/>
      <c r="D334" s="2"/>
      <c r="E334" s="13"/>
      <c r="F334" s="74"/>
    </row>
    <row r="335" spans="1:6" x14ac:dyDescent="0.4">
      <c r="A335" s="12">
        <f t="shared" si="32"/>
        <v>334</v>
      </c>
      <c r="B335" s="2" t="s">
        <v>233</v>
      </c>
      <c r="C335" s="2"/>
      <c r="D335" s="2"/>
      <c r="E335" s="13"/>
      <c r="F335" s="74"/>
    </row>
    <row r="336" spans="1:6" x14ac:dyDescent="0.4">
      <c r="A336" s="12">
        <f t="shared" si="32"/>
        <v>335</v>
      </c>
      <c r="B336" s="2" t="s">
        <v>233</v>
      </c>
      <c r="C336" s="2"/>
      <c r="D336" s="2"/>
      <c r="E336" s="13"/>
      <c r="F336" s="74"/>
    </row>
    <row r="337" spans="1:6" ht="15" thickBot="1" x14ac:dyDescent="0.45">
      <c r="A337" s="15">
        <f t="shared" si="32"/>
        <v>336</v>
      </c>
      <c r="B337" s="16" t="s">
        <v>233</v>
      </c>
      <c r="C337" s="16"/>
      <c r="D337" s="16"/>
      <c r="E337" s="17"/>
      <c r="F337" s="75"/>
    </row>
    <row r="338" spans="1:6" ht="15" thickTop="1" x14ac:dyDescent="0.4"/>
  </sheetData>
  <sheetProtection algorithmName="SHA-512" hashValue="q3AcXFr1Mnupj95YmYFXTNW6jHQ91V5bERr/NVHR/oj3PwbM1do5wPT3+TWGj862LCFGn4hkMpurh+Y839SebQ==" saltValue="PjQvcAbLawfJ9mb3Qp2HIQ==" spinCount="100000" sheet="1" objects="1" scenarios="1"/>
  <autoFilter ref="A1:F338" xr:uid="{C1A0FBF5-F213-47B1-9AAC-264B69A06EC7}"/>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2023-08-24T01:45:31Z</dcterms:created>
  <dcterms:modified xsi:type="dcterms:W3CDTF">2024-08-26T11:21:50Z</dcterms:modified>
  <cp:category/>
  <cp:contentStatus/>
</cp:coreProperties>
</file>