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ThisWorkbook" defaultThemeVersion="124226"/>
  <xr:revisionPtr revIDLastSave="0" documentId="13_ncr:1_{79E554C3-7093-4B53-BE13-DCB7D75939F1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中扉" sheetId="48" r:id="rId1"/>
    <sheet name="P34" sheetId="136" r:id="rId2"/>
    <sheet name="P35.36" sheetId="139" r:id="rId3"/>
    <sheet name="P37" sheetId="140" r:id="rId4"/>
    <sheet name="P38" sheetId="146" r:id="rId5"/>
    <sheet name="P39" sheetId="157" r:id="rId6"/>
    <sheet name="P40" sheetId="147" r:id="rId7"/>
    <sheet name="P41" sheetId="148" r:id="rId8"/>
    <sheet name="P42" sheetId="158" r:id="rId9"/>
    <sheet name="P43" sheetId="156" r:id="rId10"/>
  </sheets>
  <definedNames>
    <definedName name="_xlnm.Print_Area" localSheetId="2">'P35.36'!$A$1:$H$55</definedName>
    <definedName name="_xlnm.Print_Area" localSheetId="3">'P37'!$A$1:$H$35</definedName>
    <definedName name="_xlnm.Print_Area" localSheetId="4">'P38'!$A$1:$H$35</definedName>
    <definedName name="_xlnm.Print_Area" localSheetId="6">'P40'!$A$1:$L$26</definedName>
    <definedName name="_xlnm.Print_Area" localSheetId="9">'P43'!$A$1:$G$38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148" l="1"/>
  <c r="U28" i="148"/>
  <c r="S28" i="148"/>
  <c r="Q28" i="148"/>
  <c r="O28" i="148"/>
  <c r="W27" i="148"/>
  <c r="U27" i="148"/>
  <c r="S27" i="148"/>
  <c r="Q27" i="148"/>
  <c r="O27" i="148"/>
  <c r="W24" i="148"/>
  <c r="U24" i="148"/>
  <c r="S24" i="148"/>
  <c r="Q24" i="148"/>
  <c r="O24" i="148"/>
  <c r="W18" i="148"/>
  <c r="U18" i="148"/>
  <c r="S18" i="148"/>
  <c r="Q18" i="148"/>
  <c r="O18" i="148"/>
  <c r="W15" i="148"/>
  <c r="U15" i="148"/>
  <c r="S15" i="148"/>
  <c r="Q15" i="148"/>
  <c r="O15" i="148"/>
  <c r="W12" i="148"/>
  <c r="U12" i="148"/>
  <c r="S12" i="148"/>
  <c r="Q12" i="148"/>
  <c r="O12" i="148"/>
  <c r="W10" i="148"/>
  <c r="U10" i="148"/>
  <c r="S10" i="148"/>
  <c r="Q10" i="148"/>
  <c r="O10" i="148"/>
  <c r="W8" i="148"/>
  <c r="U8" i="148"/>
  <c r="S8" i="148"/>
  <c r="Q8" i="148"/>
  <c r="Q7" i="148" s="1"/>
  <c r="O8" i="148"/>
  <c r="L22" i="147"/>
  <c r="K22" i="147"/>
  <c r="L21" i="147"/>
  <c r="K21" i="147"/>
  <c r="L8" i="147"/>
  <c r="K8" i="147"/>
  <c r="L7" i="147"/>
  <c r="L5" i="147" s="1"/>
  <c r="K7" i="147"/>
  <c r="K5" i="147" s="1"/>
  <c r="L6" i="147"/>
  <c r="K6" i="147"/>
  <c r="G19" i="157"/>
  <c r="G14" i="157"/>
  <c r="F9" i="157"/>
  <c r="G9" i="157" s="1"/>
  <c r="E9" i="157"/>
  <c r="D9" i="157"/>
  <c r="F8" i="157"/>
  <c r="E8" i="157"/>
  <c r="D8" i="157"/>
  <c r="G35" i="146"/>
  <c r="G34" i="146"/>
  <c r="F33" i="146"/>
  <c r="F3" i="146" s="1"/>
  <c r="G3" i="146" s="1"/>
  <c r="E33" i="146"/>
  <c r="D33" i="146"/>
  <c r="G32" i="146"/>
  <c r="G31" i="146"/>
  <c r="F30" i="146"/>
  <c r="E30" i="146"/>
  <c r="D30" i="146"/>
  <c r="F27" i="146"/>
  <c r="E27" i="146"/>
  <c r="D27" i="146"/>
  <c r="G26" i="146"/>
  <c r="G25" i="146"/>
  <c r="F24" i="146"/>
  <c r="E24" i="146"/>
  <c r="D24" i="146"/>
  <c r="F21" i="146"/>
  <c r="E21" i="146"/>
  <c r="D21" i="146"/>
  <c r="G20" i="146"/>
  <c r="G19" i="146"/>
  <c r="F18" i="146"/>
  <c r="G18" i="146" s="1"/>
  <c r="E18" i="146"/>
  <c r="D18" i="146"/>
  <c r="D3" i="146" s="1"/>
  <c r="G17" i="146"/>
  <c r="G16" i="146"/>
  <c r="G15" i="146"/>
  <c r="F5" i="146"/>
  <c r="G5" i="146" s="1"/>
  <c r="E5" i="146"/>
  <c r="D5" i="146"/>
  <c r="F4" i="146"/>
  <c r="G4" i="146" s="1"/>
  <c r="E4" i="146"/>
  <c r="D4" i="146"/>
  <c r="E3" i="146"/>
  <c r="G35" i="140"/>
  <c r="G34" i="140"/>
  <c r="G33" i="140"/>
  <c r="F30" i="140"/>
  <c r="E30" i="140"/>
  <c r="D30" i="140"/>
  <c r="F27" i="140"/>
  <c r="E27" i="140"/>
  <c r="D27" i="140"/>
  <c r="F24" i="140"/>
  <c r="E24" i="140"/>
  <c r="D24" i="140"/>
  <c r="Y26" i="136"/>
  <c r="Y25" i="136"/>
  <c r="Y24" i="136"/>
  <c r="Y23" i="136"/>
  <c r="Y21" i="136"/>
  <c r="O7" i="148" l="1"/>
  <c r="W7" i="148"/>
  <c r="U7" i="148"/>
  <c r="S7" i="148"/>
  <c r="Q6" i="148"/>
  <c r="G8" i="157"/>
  <c r="S6" i="148"/>
  <c r="U6" i="148"/>
  <c r="O6" i="148"/>
  <c r="W6" i="148"/>
  <c r="G33" i="146"/>
  <c r="M35" i="136"/>
  <c r="K35" i="136"/>
  <c r="I35" i="136"/>
  <c r="G33" i="136"/>
  <c r="E33" i="136"/>
  <c r="S22" i="136"/>
  <c r="Y22" i="136" s="1"/>
  <c r="O22" i="136"/>
  <c r="K22" i="136"/>
  <c r="G22" i="136"/>
  <c r="G19" i="148"/>
  <c r="H18" i="148"/>
</calcChain>
</file>

<file path=xl/sharedStrings.xml><?xml version="1.0" encoding="utf-8"?>
<sst xmlns="http://schemas.openxmlformats.org/spreadsheetml/2006/main" count="488" uniqueCount="241">
  <si>
    <t>計</t>
  </si>
  <si>
    <t>課税標準額</t>
  </si>
  <si>
    <t>(注）平成15年度以降、新規課税停止。
(注）合計納税義務者数は、保有分、取得分の延べ人数。</t>
    <rPh sb="23" eb="25">
      <t>ゴウケイ</t>
    </rPh>
    <rPh sb="25" eb="27">
      <t>ノウゼイ</t>
    </rPh>
    <rPh sb="27" eb="30">
      <t>ギムシャ</t>
    </rPh>
    <rPh sb="30" eb="31">
      <t>スウ</t>
    </rPh>
    <rPh sb="33" eb="35">
      <t>ホユウ</t>
    </rPh>
    <rPh sb="35" eb="36">
      <t>ブン</t>
    </rPh>
    <rPh sb="37" eb="39">
      <t>シュトク</t>
    </rPh>
    <rPh sb="39" eb="40">
      <t>ブン</t>
    </rPh>
    <rPh sb="41" eb="42">
      <t>ノ</t>
    </rPh>
    <rPh sb="43" eb="45">
      <t>ニンズウ</t>
    </rPh>
    <phoneticPr fontId="2"/>
  </si>
  <si>
    <t>１　課税状況</t>
  </si>
  <si>
    <t>２　固定資産評価状況（概要調書）</t>
  </si>
  <si>
    <t>５　登記申請書受領件数</t>
  </si>
  <si>
    <t>２　固定資産評価状況（概要調書）</t>
    <rPh sb="2" eb="4">
      <t>コテイ</t>
    </rPh>
    <rPh sb="4" eb="6">
      <t>シサン</t>
    </rPh>
    <rPh sb="6" eb="8">
      <t>ヒョウカ</t>
    </rPh>
    <rPh sb="8" eb="10">
      <t>ジョウキョウ</t>
    </rPh>
    <rPh sb="11" eb="13">
      <t>ガイヨウ</t>
    </rPh>
    <rPh sb="13" eb="15">
      <t>チョウショ</t>
    </rPh>
    <phoneticPr fontId="2"/>
  </si>
  <si>
    <t>　(1)　土　　　　　地</t>
    <rPh sb="5" eb="6">
      <t>ツチ</t>
    </rPh>
    <rPh sb="11" eb="12">
      <t>チ</t>
    </rPh>
    <phoneticPr fontId="2"/>
  </si>
  <si>
    <t>筆　　数
　 (筆)</t>
    <rPh sb="0" eb="1">
      <t>フデ</t>
    </rPh>
    <rPh sb="3" eb="4">
      <t>スウ</t>
    </rPh>
    <rPh sb="8" eb="9">
      <t>フデ</t>
    </rPh>
    <phoneticPr fontId="2"/>
  </si>
  <si>
    <t>決　定　価　格</t>
    <rPh sb="0" eb="1">
      <t>ケツ</t>
    </rPh>
    <rPh sb="2" eb="3">
      <t>サダム</t>
    </rPh>
    <rPh sb="4" eb="5">
      <t>アタイ</t>
    </rPh>
    <rPh sb="6" eb="7">
      <t>カク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</si>
  <si>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</si>
  <si>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評　　価　　額
　　　　（千円）</t>
    <rPh sb="0" eb="1">
      <t>ヒョウ</t>
    </rPh>
    <rPh sb="3" eb="4">
      <t>アタイ</t>
    </rPh>
    <rPh sb="6" eb="7">
      <t>ガク</t>
    </rPh>
    <rPh sb="13" eb="15">
      <t>センエン</t>
    </rPh>
    <phoneticPr fontId="2"/>
  </si>
  <si>
    <t>課税標準額
　　（千円）</t>
    <rPh sb="0" eb="2">
      <t>カゼイ</t>
    </rPh>
    <rPh sb="2" eb="4">
      <t>ヒョウジュン</t>
    </rPh>
    <rPh sb="4" eb="5">
      <t>ガク</t>
    </rPh>
    <rPh sb="9" eb="11">
      <t>センエン</t>
    </rPh>
    <phoneticPr fontId="2"/>
  </si>
  <si>
    <t>平均価格
　　（円）</t>
    <rPh sb="0" eb="2">
      <t>ヘイキン</t>
    </rPh>
    <rPh sb="2" eb="4">
      <t>カカク</t>
    </rPh>
    <rPh sb="8" eb="9">
      <t>エン</t>
    </rPh>
    <phoneticPr fontId="2"/>
  </si>
  <si>
    <t>最高価格
　　（円）</t>
    <rPh sb="0" eb="2">
      <t>サイコウ</t>
    </rPh>
    <rPh sb="2" eb="4">
      <t>カカク</t>
    </rPh>
    <rPh sb="8" eb="9">
      <t>エン</t>
    </rPh>
    <phoneticPr fontId="2"/>
  </si>
  <si>
    <t>田</t>
    <rPh sb="0" eb="1">
      <t>タ</t>
    </rPh>
    <phoneticPr fontId="2"/>
  </si>
  <si>
    <t>鉱　泉　地</t>
    <rPh sb="0" eb="1">
      <t>コウ</t>
    </rPh>
    <rPh sb="2" eb="3">
      <t>イズミ</t>
    </rPh>
    <rPh sb="4" eb="5">
      <t>チ</t>
    </rPh>
    <phoneticPr fontId="2"/>
  </si>
  <si>
    <t>-</t>
  </si>
  <si>
    <t>新築</t>
  </si>
  <si>
    <t>増築</t>
  </si>
  <si>
    <t>構築物</t>
  </si>
  <si>
    <t>決定価格</t>
  </si>
  <si>
    <t>機械・装置</t>
  </si>
  <si>
    <t>船舶</t>
  </si>
  <si>
    <t>航空機</t>
  </si>
  <si>
    <t>工具・器具
備品</t>
  </si>
  <si>
    <t>総務大臣</t>
  </si>
  <si>
    <t>県知事</t>
  </si>
  <si>
    <t>最高裁判所</t>
  </si>
  <si>
    <t>新潟地方裁判所</t>
  </si>
  <si>
    <t>新潟家庭裁判所</t>
  </si>
  <si>
    <t>内閣府</t>
  </si>
  <si>
    <t>新潟県警察本部</t>
  </si>
  <si>
    <t>法務省</t>
  </si>
  <si>
    <t>新潟地方法務局</t>
  </si>
  <si>
    <t>新潟刑務所</t>
  </si>
  <si>
    <t>財務省</t>
  </si>
  <si>
    <t>関東財務局</t>
  </si>
  <si>
    <t>東京税関</t>
  </si>
  <si>
    <t>関東信越国税局</t>
  </si>
  <si>
    <t>国土交通省</t>
  </si>
  <si>
    <t>東京航空局</t>
  </si>
  <si>
    <t>北陸地方整備局</t>
  </si>
  <si>
    <t>第九管区海上保安本部</t>
  </si>
  <si>
    <t>東京管区気象台</t>
  </si>
  <si>
    <t>厚生労働省</t>
  </si>
  <si>
    <t>厚生労働省大臣官房</t>
  </si>
  <si>
    <t>厚生労働省労働基準局</t>
  </si>
  <si>
    <t>新潟県</t>
  </si>
  <si>
    <t>交付金計</t>
  </si>
  <si>
    <t>納期６月30日</t>
  </si>
  <si>
    <t>合計</t>
  </si>
  <si>
    <t>1/3</t>
  </si>
  <si>
    <t>４　固定資産税縦覧件数</t>
    <rPh sb="9" eb="10">
      <t>ケン</t>
    </rPh>
    <phoneticPr fontId="2"/>
  </si>
  <si>
    <t>建築・分合筆等</t>
  </si>
  <si>
    <t>(注)　（　）中は実人数。</t>
    <rPh sb="7" eb="8">
      <t>ナカ</t>
    </rPh>
    <rPh sb="9" eb="10">
      <t>ジツ</t>
    </rPh>
    <rPh sb="10" eb="12">
      <t>ニンズウ</t>
    </rPh>
    <phoneticPr fontId="2"/>
  </si>
  <si>
    <t>Ⅲ　資産税関係</t>
    <phoneticPr fontId="6"/>
  </si>
  <si>
    <t>平成23年度</t>
    <rPh sb="4" eb="5">
      <t>ネン</t>
    </rPh>
    <phoneticPr fontId="2"/>
  </si>
  <si>
    <t>平成23年度</t>
  </si>
  <si>
    <t>北関東防衛局</t>
    <rPh sb="0" eb="1">
      <t>キタ</t>
    </rPh>
    <rPh sb="1" eb="3">
      <t>カントウ</t>
    </rPh>
    <rPh sb="3" eb="5">
      <t>ボウエイ</t>
    </rPh>
    <rPh sb="5" eb="6">
      <t>キョク</t>
    </rPh>
    <phoneticPr fontId="2"/>
  </si>
  <si>
    <t>平成25年度</t>
    <rPh sb="4" eb="5">
      <t>ネン</t>
    </rPh>
    <phoneticPr fontId="2"/>
  </si>
  <si>
    <t>新潟地方検察庁</t>
    <rPh sb="6" eb="7">
      <t>チョウ</t>
    </rPh>
    <phoneticPr fontId="2"/>
  </si>
  <si>
    <t>厚生労働省職業安定局</t>
    <rPh sb="9" eb="10">
      <t>キョク</t>
    </rPh>
    <phoneticPr fontId="2"/>
  </si>
  <si>
    <t>平成25年度</t>
  </si>
  <si>
    <t>平成27年度</t>
    <rPh sb="4" eb="5">
      <t>ネン</t>
    </rPh>
    <phoneticPr fontId="2"/>
  </si>
  <si>
    <t>平成28年度</t>
    <rPh sb="4" eb="5">
      <t>ネン</t>
    </rPh>
    <phoneticPr fontId="2"/>
  </si>
  <si>
    <t>北陸信越運輸局</t>
    <rPh sb="0" eb="2">
      <t>ホクリク</t>
    </rPh>
    <rPh sb="2" eb="4">
      <t>シンエツ</t>
    </rPh>
    <rPh sb="4" eb="6">
      <t>ウンユ</t>
    </rPh>
    <rPh sb="6" eb="7">
      <t>キョク</t>
    </rPh>
    <phoneticPr fontId="2"/>
  </si>
  <si>
    <t>三条市</t>
    <rPh sb="0" eb="2">
      <t>サンジョウ</t>
    </rPh>
    <rPh sb="2" eb="3">
      <t>シ</t>
    </rPh>
    <phoneticPr fontId="2"/>
  </si>
  <si>
    <t>三条市</t>
    <rPh sb="0" eb="3">
      <t>サンジョウシ</t>
    </rPh>
    <phoneticPr fontId="2"/>
  </si>
  <si>
    <t>棟　　　　　数
　　　　　（棟）</t>
    <phoneticPr fontId="2"/>
  </si>
  <si>
    <t>決　定　価　格
　　　　（千円）</t>
    <phoneticPr fontId="2"/>
  </si>
  <si>
    <t>単位当たり価格
　　　　　（円）</t>
    <phoneticPr fontId="2"/>
  </si>
  <si>
    <t>-</t>
    <phoneticPr fontId="2"/>
  </si>
  <si>
    <t>土　　　　　地</t>
    <phoneticPr fontId="2"/>
  </si>
  <si>
    <t>納 税 義 務 者 数</t>
    <phoneticPr fontId="2"/>
  </si>
  <si>
    <t>調　　 定 　　額</t>
    <phoneticPr fontId="2"/>
  </si>
  <si>
    <t>合　　　　　　　　　　　計</t>
    <phoneticPr fontId="2"/>
  </si>
  <si>
    <t>調　定　額</t>
    <phoneticPr fontId="2"/>
  </si>
  <si>
    <t>　　　　　　　　　        　　　　年度等
 　区　分</t>
    <phoneticPr fontId="2"/>
  </si>
  <si>
    <t>納　　税
義務者数</t>
    <phoneticPr fontId="2"/>
  </si>
  <si>
    <t>　    区分
年度等</t>
    <rPh sb="5" eb="6">
      <t>ク</t>
    </rPh>
    <rPh sb="6" eb="7">
      <t>ブン</t>
    </rPh>
    <rPh sb="9" eb="11">
      <t>ネンド</t>
    </rPh>
    <rPh sb="11" eb="12">
      <t>トウ</t>
    </rPh>
    <phoneticPr fontId="2"/>
  </si>
  <si>
    <t>　　  区分
年度等</t>
    <rPh sb="4" eb="5">
      <t>ク</t>
    </rPh>
    <rPh sb="5" eb="6">
      <t>ブン</t>
    </rPh>
    <rPh sb="8" eb="10">
      <t>ネンド</t>
    </rPh>
    <rPh sb="10" eb="11">
      <t>トウ</t>
    </rPh>
    <phoneticPr fontId="2"/>
  </si>
  <si>
    <t>ア　総　　　　計</t>
    <phoneticPr fontId="2"/>
  </si>
  <si>
    <t>木　　　造</t>
    <phoneticPr fontId="2"/>
  </si>
  <si>
    <t>　　　  区　分
年度等</t>
    <phoneticPr fontId="2"/>
  </si>
  <si>
    <t>ウ　減　少　分</t>
    <phoneticPr fontId="2"/>
  </si>
  <si>
    <t>　 　    区分
年度等</t>
    <phoneticPr fontId="2"/>
  </si>
  <si>
    <t>土　　　地</t>
    <phoneticPr fontId="2"/>
  </si>
  <si>
    <t>家　　　屋</t>
    <phoneticPr fontId="2"/>
  </si>
  <si>
    <t>土　　　　地　　　　計</t>
    <phoneticPr fontId="2"/>
  </si>
  <si>
    <t>家　　　　屋　　　　計</t>
    <phoneticPr fontId="2"/>
  </si>
  <si>
    <t>合　　　　　　計</t>
    <phoneticPr fontId="2"/>
  </si>
  <si>
    <t>計</t>
    <rPh sb="0" eb="1">
      <t>ケイ</t>
    </rPh>
    <phoneticPr fontId="2"/>
  </si>
  <si>
    <t>計</t>
    <phoneticPr fontId="2"/>
  </si>
  <si>
    <t>宅　地</t>
    <rPh sb="0" eb="1">
      <t>タク</t>
    </rPh>
    <rPh sb="2" eb="3">
      <t>チ</t>
    </rPh>
    <phoneticPr fontId="2"/>
  </si>
  <si>
    <t>池　沼</t>
    <rPh sb="0" eb="1">
      <t>イケ</t>
    </rPh>
    <rPh sb="2" eb="3">
      <t>ヌマ</t>
    </rPh>
    <phoneticPr fontId="2"/>
  </si>
  <si>
    <t>山　林</t>
    <rPh sb="0" eb="1">
      <t>ヤマ</t>
    </rPh>
    <rPh sb="2" eb="3">
      <t>ハヤシ</t>
    </rPh>
    <phoneticPr fontId="2"/>
  </si>
  <si>
    <t>原　野</t>
    <rPh sb="0" eb="1">
      <t>ハラ</t>
    </rPh>
    <rPh sb="2" eb="3">
      <t>ノ</t>
    </rPh>
    <phoneticPr fontId="2"/>
  </si>
  <si>
    <t>　(4)　交付金</t>
    <phoneticPr fontId="2"/>
  </si>
  <si>
    <t>土　　　　　　　　地</t>
    <phoneticPr fontId="2"/>
  </si>
  <si>
    <t>令和2年度</t>
    <rPh sb="0" eb="1">
      <t>レイ</t>
    </rPh>
    <rPh sb="1" eb="2">
      <t>ワ</t>
    </rPh>
    <phoneticPr fontId="2"/>
  </si>
  <si>
    <t>令和2年度</t>
    <rPh sb="0" eb="1">
      <t>レイ</t>
    </rPh>
    <rPh sb="1" eb="2">
      <t>ワ</t>
    </rPh>
    <rPh sb="3" eb="5">
      <t>ネンド</t>
    </rPh>
    <phoneticPr fontId="2"/>
  </si>
  <si>
    <t>(単位：人・千円)</t>
    <phoneticPr fontId="2"/>
  </si>
  <si>
    <t>家　　　　　屋</t>
    <phoneticPr fontId="2"/>
  </si>
  <si>
    <t>　(3)　特別土地保有税</t>
    <phoneticPr fontId="2"/>
  </si>
  <si>
    <t>家　　屋</t>
    <phoneticPr fontId="2"/>
  </si>
  <si>
    <t>　　　    　  　　年　度
 区　分</t>
    <phoneticPr fontId="2"/>
  </si>
  <si>
    <t>　　　　区　分
年度等</t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</si>
  <si>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</si>
  <si>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　和　2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</si>
  <si>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令和3年度</t>
    <rPh sb="0" eb="1">
      <t>レイ</t>
    </rPh>
    <rPh sb="1" eb="2">
      <t>ワ</t>
    </rPh>
    <phoneticPr fontId="2"/>
  </si>
  <si>
    <t>令和3年度</t>
    <rPh sb="0" eb="1">
      <t>レイ</t>
    </rPh>
    <rPh sb="1" eb="2">
      <t>ワ</t>
    </rPh>
    <rPh sb="3" eb="5">
      <t>ネンド</t>
    </rPh>
    <phoneticPr fontId="2"/>
  </si>
  <si>
    <t>決　　　算</t>
  </si>
  <si>
    <t>令和3年度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</si>
  <si>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</si>
  <si>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　和　3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</si>
  <si>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令和4年度</t>
    <rPh sb="0" eb="1">
      <t>レイ</t>
    </rPh>
    <rPh sb="1" eb="2">
      <t>ワ</t>
    </rPh>
    <phoneticPr fontId="2"/>
  </si>
  <si>
    <t>令和4年度</t>
    <rPh sb="0" eb="1">
      <t>レイ</t>
    </rPh>
    <rPh sb="1" eb="2">
      <t>ワ</t>
    </rPh>
    <rPh sb="3" eb="5">
      <t>ネンド</t>
    </rPh>
    <phoneticPr fontId="2"/>
  </si>
  <si>
    <t xml:space="preserve"> (2)　家　　　　　屋</t>
    <phoneticPr fontId="2"/>
  </si>
  <si>
    <r>
      <t>地　　積
　(ｍ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)</t>
    </r>
    <rPh sb="0" eb="1">
      <t>チ</t>
    </rPh>
    <rPh sb="3" eb="4">
      <t>セキ</t>
    </rPh>
    <phoneticPr fontId="2"/>
  </si>
  <si>
    <r>
      <t>床　　面　　積
　　　　 （ｍ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）</t>
    </r>
    <phoneticPr fontId="2"/>
  </si>
  <si>
    <t>令和元年度</t>
    <rPh sb="0" eb="2">
      <t>レイワ</t>
    </rPh>
    <rPh sb="2" eb="3">
      <t>モト</t>
    </rPh>
    <rPh sb="3" eb="4">
      <t>ネン</t>
    </rPh>
    <phoneticPr fontId="2"/>
  </si>
  <si>
    <t>令和4年度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</si>
  <si>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</si>
  <si>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　和　元　年　度</t>
    <rPh sb="0" eb="1">
      <t>レイ</t>
    </rPh>
    <rPh sb="2" eb="3">
      <t>ワ</t>
    </rPh>
    <rPh sb="4" eb="5">
      <t>モト</t>
    </rPh>
    <phoneticPr fontId="2"/>
  </si>
  <si>
    <t>令　和　4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</si>
  <si>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令和5年度</t>
    <rPh sb="0" eb="1">
      <t>レイ</t>
    </rPh>
    <rPh sb="1" eb="2">
      <t>ワ</t>
    </rPh>
    <phoneticPr fontId="2"/>
  </si>
  <si>
    <t>令和元年度</t>
    <rPh sb="0" eb="3">
      <t>レイワガン</t>
    </rPh>
    <rPh sb="3" eb="5">
      <t>ネンド</t>
    </rPh>
    <phoneticPr fontId="2"/>
  </si>
  <si>
    <t>令和5年度</t>
    <rPh sb="0" eb="1">
      <t>レイ</t>
    </rPh>
    <rPh sb="1" eb="2">
      <t>ワ</t>
    </rPh>
    <rPh sb="3" eb="5">
      <t>ネンド</t>
    </rPh>
    <phoneticPr fontId="2"/>
  </si>
  <si>
    <t>１　課　税　状　況</t>
    <phoneticPr fontId="2"/>
  </si>
  <si>
    <t>　(1)　固 定 資 産 税</t>
    <phoneticPr fontId="2"/>
  </si>
  <si>
    <t>(単位：人・千円・％)</t>
    <phoneticPr fontId="2"/>
  </si>
  <si>
    <t>　　　　　　　　　        　　　　年度等
 　区　分</t>
    <phoneticPr fontId="2"/>
  </si>
  <si>
    <t>前年比</t>
    <rPh sb="0" eb="3">
      <t>ゼンネンヒ</t>
    </rPh>
    <phoneticPr fontId="2"/>
  </si>
  <si>
    <t>決　　　算</t>
    <phoneticPr fontId="2"/>
  </si>
  <si>
    <t>固　定　資　産　税</t>
    <phoneticPr fontId="2"/>
  </si>
  <si>
    <t>償　却　資　産</t>
    <phoneticPr fontId="2"/>
  </si>
  <si>
    <t>交　　　　　付　　　　　金</t>
    <phoneticPr fontId="2"/>
  </si>
  <si>
    <t>決　　　算</t>
    <phoneticPr fontId="2"/>
  </si>
  <si>
    <t>納 税 義 務 者 数</t>
    <phoneticPr fontId="2"/>
  </si>
  <si>
    <t>調　　 定 　　額</t>
    <phoneticPr fontId="2"/>
  </si>
  <si>
    <t>調　　 定 　　額</t>
    <phoneticPr fontId="2"/>
  </si>
  <si>
    <t>　　 　年度等
 区　分</t>
    <phoneticPr fontId="2"/>
  </si>
  <si>
    <t>　(2)　都 市 計 画 税</t>
    <phoneticPr fontId="2"/>
  </si>
  <si>
    <t>畑</t>
    <rPh sb="0" eb="1">
      <t>ハタケ</t>
    </rPh>
    <phoneticPr fontId="2"/>
  </si>
  <si>
    <t>雑　種　地</t>
    <rPh sb="0" eb="1">
      <t>ザツ</t>
    </rPh>
    <rPh sb="2" eb="3">
      <t>シュ</t>
    </rPh>
    <rPh sb="4" eb="5">
      <t>チ</t>
    </rPh>
    <phoneticPr fontId="2"/>
  </si>
  <si>
    <t>イ　新　増　築　分</t>
    <phoneticPr fontId="2"/>
  </si>
  <si>
    <t xml:space="preserve">    　　区　分
年度等</t>
    <phoneticPr fontId="2"/>
  </si>
  <si>
    <t>棟　　　　　数
　　　　　（棟）</t>
    <phoneticPr fontId="2"/>
  </si>
  <si>
    <t>決　定　価　格
　　　　（千円）</t>
    <phoneticPr fontId="2"/>
  </si>
  <si>
    <t>単位当たり価格
　　　　　（円）</t>
    <phoneticPr fontId="2"/>
  </si>
  <si>
    <r>
      <t>床　　面　　積
　　　　 （ｍ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）</t>
    </r>
    <phoneticPr fontId="2"/>
  </si>
  <si>
    <t>決　定　価　格
　　　　（千円）</t>
    <phoneticPr fontId="2"/>
  </si>
  <si>
    <t>計</t>
    <phoneticPr fontId="2"/>
  </si>
  <si>
    <t>　(3)　償　却　資　産</t>
    <phoneticPr fontId="2"/>
  </si>
  <si>
    <t>(単位：千円)</t>
    <phoneticPr fontId="2"/>
  </si>
  <si>
    <t>平成27年度</t>
    <phoneticPr fontId="2"/>
  </si>
  <si>
    <t>平成28年度</t>
    <phoneticPr fontId="2"/>
  </si>
  <si>
    <t>市　　　　長　　　　決　　　　定</t>
    <phoneticPr fontId="2"/>
  </si>
  <si>
    <t>車両・
運搬具</t>
    <phoneticPr fontId="2"/>
  </si>
  <si>
    <t>配　　　　分</t>
    <phoneticPr fontId="2"/>
  </si>
  <si>
    <t>合　　計</t>
    <phoneticPr fontId="2"/>
  </si>
  <si>
    <t>(単位：円)</t>
    <phoneticPr fontId="2"/>
  </si>
  <si>
    <t>省庁</t>
    <phoneticPr fontId="2"/>
  </si>
  <si>
    <t>団　体　名</t>
    <phoneticPr fontId="2"/>
  </si>
  <si>
    <t>-</t>
    <phoneticPr fontId="2"/>
  </si>
  <si>
    <t>-</t>
    <phoneticPr fontId="2"/>
  </si>
  <si>
    <t>-</t>
    <phoneticPr fontId="2"/>
  </si>
  <si>
    <t>(単位：人)</t>
    <phoneticPr fontId="2"/>
  </si>
  <si>
    <t>　　　　　　　 　　年　度
　区　分</t>
    <phoneticPr fontId="2"/>
  </si>
  <si>
    <t>家　　　　　　　　屋</t>
    <phoneticPr fontId="2"/>
  </si>
  <si>
    <t>償　　却　　資　　産</t>
    <phoneticPr fontId="2"/>
  </si>
  <si>
    <t>※閲覧者数を含む。</t>
    <phoneticPr fontId="2"/>
  </si>
  <si>
    <t>(単位：件)</t>
    <phoneticPr fontId="2"/>
  </si>
  <si>
    <t>　　　　　　　　　年　度
　区　分</t>
    <phoneticPr fontId="2"/>
  </si>
  <si>
    <t>所 有 権 移 転</t>
    <phoneticPr fontId="2"/>
  </si>
  <si>
    <t>非　木　造</t>
    <phoneticPr fontId="2"/>
  </si>
  <si>
    <t>計</t>
    <phoneticPr fontId="2"/>
  </si>
  <si>
    <t>令和２年度</t>
    <rPh sb="0" eb="2">
      <t>レイワ</t>
    </rPh>
    <rPh sb="3" eb="4">
      <t>ネン</t>
    </rPh>
    <phoneticPr fontId="2"/>
  </si>
  <si>
    <t>令和３年度</t>
    <rPh sb="0" eb="2">
      <t>レイワ</t>
    </rPh>
    <rPh sb="3" eb="4">
      <t>ネン</t>
    </rPh>
    <phoneticPr fontId="2"/>
  </si>
  <si>
    <t>令和４年度</t>
    <rPh sb="0" eb="2">
      <t>レイワ</t>
    </rPh>
    <rPh sb="3" eb="4">
      <t>ネン</t>
    </rPh>
    <phoneticPr fontId="2"/>
  </si>
  <si>
    <t>令和５年度</t>
    <rPh sb="0" eb="2">
      <t>レイワ</t>
    </rPh>
    <rPh sb="3" eb="4">
      <t>ネン</t>
    </rPh>
    <phoneticPr fontId="2"/>
  </si>
  <si>
    <t>保有分</t>
    <rPh sb="0" eb="3">
      <t>ホユウブン</t>
    </rPh>
    <phoneticPr fontId="2"/>
  </si>
  <si>
    <t>取得分</t>
    <rPh sb="0" eb="3">
      <t>シュトクブン</t>
    </rPh>
    <phoneticPr fontId="2"/>
  </si>
  <si>
    <t>木     造</t>
    <phoneticPr fontId="2"/>
  </si>
  <si>
    <t>非 木 造</t>
    <rPh sb="0" eb="1">
      <t>ヒ</t>
    </rPh>
    <rPh sb="2" eb="3">
      <t>キ</t>
    </rPh>
    <rPh sb="4" eb="5">
      <t>ヅクリ</t>
    </rPh>
    <phoneticPr fontId="2"/>
  </si>
  <si>
    <t>木   造</t>
    <rPh sb="0" eb="1">
      <t>モク</t>
    </rPh>
    <rPh sb="4" eb="5">
      <t>ヅクリ</t>
    </rPh>
    <phoneticPr fontId="2"/>
  </si>
  <si>
    <t>令和5年度</t>
    <rPh sb="0" eb="2">
      <t>レイワ</t>
    </rPh>
    <rPh sb="3" eb="5">
      <t>ネンド</t>
    </rPh>
    <phoneticPr fontId="2"/>
  </si>
  <si>
    <t>令　和　5　年　度</t>
    <rPh sb="0" eb="1">
      <t>レイ</t>
    </rPh>
    <rPh sb="2" eb="3">
      <t>カズ</t>
    </rPh>
    <rPh sb="6" eb="7">
      <t>ネン</t>
    </rPh>
    <rPh sb="8" eb="9">
      <t>ド</t>
    </rPh>
    <phoneticPr fontId="2"/>
  </si>
  <si>
    <t>■わがまち特例の適用状況（当初課税）</t>
    <rPh sb="5" eb="7">
      <t>トクレイ</t>
    </rPh>
    <rPh sb="8" eb="12">
      <t>テキヨウジョウキョウ</t>
    </rPh>
    <rPh sb="13" eb="17">
      <t>トウショカゼイ</t>
    </rPh>
    <phoneticPr fontId="25"/>
  </si>
  <si>
    <t>（１）土地</t>
    <rPh sb="3" eb="5">
      <t>トチ</t>
    </rPh>
    <phoneticPr fontId="25"/>
  </si>
  <si>
    <t>(単位：千円)</t>
    <phoneticPr fontId="25"/>
  </si>
  <si>
    <t>区分</t>
    <rPh sb="0" eb="2">
      <t>クブン</t>
    </rPh>
    <phoneticPr fontId="25"/>
  </si>
  <si>
    <t>特例率</t>
    <rPh sb="0" eb="2">
      <t>トクレイ</t>
    </rPh>
    <rPh sb="2" eb="3">
      <t>リツ</t>
    </rPh>
    <phoneticPr fontId="25"/>
  </si>
  <si>
    <t>区   分</t>
  </si>
  <si>
    <t>R2年度</t>
    <rPh sb="2" eb="4">
      <t>ネンド</t>
    </rPh>
    <phoneticPr fontId="25"/>
  </si>
  <si>
    <t>R3年度</t>
    <rPh sb="2" eb="4">
      <t>ネンド</t>
    </rPh>
    <phoneticPr fontId="25"/>
  </si>
  <si>
    <t>R4年度</t>
    <rPh sb="2" eb="4">
      <t>ネンド</t>
    </rPh>
    <phoneticPr fontId="25"/>
  </si>
  <si>
    <t>R5年度</t>
    <rPh sb="2" eb="4">
      <t>ネンド</t>
    </rPh>
    <phoneticPr fontId="25"/>
  </si>
  <si>
    <t>R6年度</t>
    <rPh sb="2" eb="4">
      <t>ネンド</t>
    </rPh>
    <phoneticPr fontId="25"/>
  </si>
  <si>
    <t>特定事業所内保育施設</t>
    <phoneticPr fontId="25"/>
  </si>
  <si>
    <t>1/3</t>
    <phoneticPr fontId="25"/>
  </si>
  <si>
    <t>減額後の課税標準</t>
    <rPh sb="0" eb="3">
      <t>ゲンガクゴ</t>
    </rPh>
    <rPh sb="4" eb="8">
      <t>カゼイヒョウジュン</t>
    </rPh>
    <phoneticPr fontId="25"/>
  </si>
  <si>
    <t>市民緑地</t>
    <rPh sb="0" eb="4">
      <t>シミンリョクチ</t>
    </rPh>
    <phoneticPr fontId="25"/>
  </si>
  <si>
    <t>2/3</t>
    <phoneticPr fontId="25"/>
  </si>
  <si>
    <t>（２）家屋</t>
    <rPh sb="3" eb="5">
      <t>カオク</t>
    </rPh>
    <phoneticPr fontId="25"/>
  </si>
  <si>
    <t>家庭的保育事業</t>
    <rPh sb="0" eb="2">
      <t>カテイ</t>
    </rPh>
    <rPh sb="2" eb="3">
      <t>テキ</t>
    </rPh>
    <rPh sb="3" eb="5">
      <t>ホイク</t>
    </rPh>
    <rPh sb="5" eb="7">
      <t>ジギョウ</t>
    </rPh>
    <phoneticPr fontId="25"/>
  </si>
  <si>
    <t>居宅訪問型保育事業</t>
    <rPh sb="0" eb="5">
      <t>キョタクホウモンガタ</t>
    </rPh>
    <rPh sb="5" eb="9">
      <t>ホイクジギョウ</t>
    </rPh>
    <phoneticPr fontId="25"/>
  </si>
  <si>
    <t>事業所内保育事業</t>
    <rPh sb="0" eb="4">
      <t>ジギョウショナイ</t>
    </rPh>
    <rPh sb="4" eb="8">
      <t>ホイクジギョウ</t>
    </rPh>
    <phoneticPr fontId="25"/>
  </si>
  <si>
    <t>都市利便施設
（都市再生緊急整備地域）</t>
    <rPh sb="0" eb="6">
      <t>トシリベンシセツ</t>
    </rPh>
    <rPh sb="8" eb="16">
      <t>トシサイセイキンキュウセイビ</t>
    </rPh>
    <rPh sb="16" eb="18">
      <t>チイキ</t>
    </rPh>
    <phoneticPr fontId="25"/>
  </si>
  <si>
    <t>3/5</t>
    <phoneticPr fontId="25"/>
  </si>
  <si>
    <t>津波防災地域づくり法の指定避難施設</t>
    <rPh sb="0" eb="6">
      <t>ツナミボウサイチイキ</t>
    </rPh>
    <rPh sb="9" eb="10">
      <t>ホウ</t>
    </rPh>
    <rPh sb="11" eb="17">
      <t>シテイヒナンシセツ</t>
    </rPh>
    <phoneticPr fontId="25"/>
  </si>
  <si>
    <t>1/2</t>
    <phoneticPr fontId="25"/>
  </si>
  <si>
    <t>津波防災地域づくり法の協定避難施設</t>
    <rPh sb="0" eb="6">
      <t>ツナミボウサイチイキ</t>
    </rPh>
    <rPh sb="9" eb="10">
      <t>ホウ</t>
    </rPh>
    <rPh sb="11" eb="13">
      <t>キョウテイ</t>
    </rPh>
    <rPh sb="13" eb="15">
      <t>ヒナン</t>
    </rPh>
    <rPh sb="15" eb="17">
      <t>シセツ</t>
    </rPh>
    <phoneticPr fontId="25"/>
  </si>
  <si>
    <t>特定事業所内保育施設</t>
    <rPh sb="0" eb="6">
      <t>トクテイジギョウショナイ</t>
    </rPh>
    <rPh sb="6" eb="10">
      <t>ホイクシセツ</t>
    </rPh>
    <phoneticPr fontId="25"/>
  </si>
  <si>
    <t>軽減割合</t>
    <rPh sb="0" eb="4">
      <t>ケイゲンワリアイ</t>
    </rPh>
    <phoneticPr fontId="25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</si>
  <si>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5"/>
  </si>
  <si>
    <t>5/6：居住誘導区域
1/2：上記以外</t>
    <rPh sb="4" eb="6">
      <t>キョジュウ</t>
    </rPh>
    <rPh sb="6" eb="10">
      <t>ユウドウクイキ</t>
    </rPh>
    <rPh sb="15" eb="19">
      <t>ジョウキイガイ</t>
    </rPh>
    <phoneticPr fontId="25"/>
  </si>
  <si>
    <t>軽減税額</t>
    <rPh sb="0" eb="4">
      <t>ケイゲンゼイガク</t>
    </rPh>
    <phoneticPr fontId="25"/>
  </si>
  <si>
    <t>マンションの大規模修繕</t>
    <rPh sb="6" eb="9">
      <t>ダイキボ</t>
    </rPh>
    <rPh sb="9" eb="11">
      <t>シュウゼン</t>
    </rPh>
    <phoneticPr fontId="25"/>
  </si>
  <si>
    <t>（３）償却資産</t>
    <rPh sb="3" eb="7">
      <t>ショウキャクシサン</t>
    </rPh>
    <phoneticPr fontId="25"/>
  </si>
  <si>
    <t>公共の危害防止施設等
（汚水又は廃液処理施設）</t>
    <rPh sb="0" eb="2">
      <t>コウキョウ</t>
    </rPh>
    <rPh sb="3" eb="5">
      <t>キガイ</t>
    </rPh>
    <rPh sb="5" eb="7">
      <t>ボウシ</t>
    </rPh>
    <rPh sb="7" eb="9">
      <t>シセツ</t>
    </rPh>
    <rPh sb="9" eb="10">
      <t>トウ</t>
    </rPh>
    <rPh sb="12" eb="15">
      <t>オスイマタ</t>
    </rPh>
    <rPh sb="16" eb="18">
      <t>ハイエキ</t>
    </rPh>
    <rPh sb="18" eb="22">
      <t>ショリシセツ</t>
    </rPh>
    <phoneticPr fontId="25"/>
  </si>
  <si>
    <t>公共の危害防止施設等
（下水道除害施設）</t>
    <rPh sb="0" eb="2">
      <t>コウキョウ</t>
    </rPh>
    <rPh sb="3" eb="5">
      <t>キガイ</t>
    </rPh>
    <rPh sb="5" eb="7">
      <t>ボウシ</t>
    </rPh>
    <rPh sb="7" eb="9">
      <t>シセツ</t>
    </rPh>
    <rPh sb="9" eb="10">
      <t>トウ</t>
    </rPh>
    <rPh sb="12" eb="15">
      <t>ゲスイドウ</t>
    </rPh>
    <rPh sb="15" eb="17">
      <t>ジョガイ</t>
    </rPh>
    <rPh sb="17" eb="19">
      <t>シセツ</t>
    </rPh>
    <phoneticPr fontId="25"/>
  </si>
  <si>
    <t>4/5</t>
    <phoneticPr fontId="25"/>
  </si>
  <si>
    <t>津波避難施設等
（指定避難施設）</t>
    <rPh sb="0" eb="6">
      <t>ツナミヒナンシセツ</t>
    </rPh>
    <rPh sb="6" eb="7">
      <t>トウ</t>
    </rPh>
    <rPh sb="9" eb="11">
      <t>シテイ</t>
    </rPh>
    <rPh sb="11" eb="13">
      <t>ヒナン</t>
    </rPh>
    <rPh sb="13" eb="15">
      <t>シセツ</t>
    </rPh>
    <phoneticPr fontId="25"/>
  </si>
  <si>
    <t>再生可能エネルギー
（太陽光1,000Kw未満）</t>
    <rPh sb="0" eb="4">
      <t>サイセイカノウ</t>
    </rPh>
    <rPh sb="11" eb="14">
      <t>タイヨウコウ</t>
    </rPh>
    <rPh sb="21" eb="23">
      <t>ミマン</t>
    </rPh>
    <phoneticPr fontId="25"/>
  </si>
  <si>
    <t>再生可能エネルギー
（太陽光1,000Kw以上）</t>
    <rPh sb="0" eb="4">
      <t>サイセイカノウ</t>
    </rPh>
    <rPh sb="11" eb="14">
      <t>タイヨウコウ</t>
    </rPh>
    <rPh sb="21" eb="23">
      <t>イジョウ</t>
    </rPh>
    <phoneticPr fontId="25"/>
  </si>
  <si>
    <t>3/4</t>
    <phoneticPr fontId="25"/>
  </si>
  <si>
    <t>再生可能エネルギー
（風力20Kw未満）</t>
    <rPh sb="0" eb="4">
      <t>サイセイカノウ</t>
    </rPh>
    <rPh sb="11" eb="13">
      <t>フウリョク</t>
    </rPh>
    <rPh sb="17" eb="19">
      <t>ミマン</t>
    </rPh>
    <phoneticPr fontId="25"/>
  </si>
  <si>
    <t>再生可能エネルギー
（風力20Kw以上）</t>
    <rPh sb="0" eb="4">
      <t>サイセイカノウ</t>
    </rPh>
    <rPh sb="11" eb="13">
      <t>フウリョク</t>
    </rPh>
    <rPh sb="17" eb="19">
      <t>イジョウ</t>
    </rPh>
    <phoneticPr fontId="25"/>
  </si>
  <si>
    <t>再生可能エネルギー
（水力5,000Kw未満）</t>
    <rPh sb="0" eb="4">
      <t>サイセイカノウ</t>
    </rPh>
    <rPh sb="11" eb="13">
      <t>スイリョク</t>
    </rPh>
    <rPh sb="20" eb="22">
      <t>ミマン</t>
    </rPh>
    <phoneticPr fontId="25"/>
  </si>
  <si>
    <t>再生可能エネルギー
（水力5,000Kw以上）</t>
    <rPh sb="0" eb="4">
      <t>サイセイカノウ</t>
    </rPh>
    <rPh sb="11" eb="13">
      <t>スイリョク</t>
    </rPh>
    <rPh sb="20" eb="22">
      <t>イジョウ</t>
    </rPh>
    <phoneticPr fontId="25"/>
  </si>
  <si>
    <t>再生可能エネルギー
（地熱1,000Kw未満）</t>
    <rPh sb="0" eb="4">
      <t>サイセイカノウ</t>
    </rPh>
    <rPh sb="11" eb="13">
      <t>チネツ</t>
    </rPh>
    <rPh sb="20" eb="22">
      <t>ミマン</t>
    </rPh>
    <phoneticPr fontId="25"/>
  </si>
  <si>
    <t>再生可能エネルギー
（地熱1,000Kw以上）</t>
    <rPh sb="0" eb="4">
      <t>サイセイカノウ</t>
    </rPh>
    <rPh sb="11" eb="13">
      <t>チネツ</t>
    </rPh>
    <rPh sb="20" eb="22">
      <t>イジョウ</t>
    </rPh>
    <phoneticPr fontId="25"/>
  </si>
  <si>
    <t>再生可能エネルギー
（ﾊﾞｲｵﾏｽ10,000Kw未満）</t>
    <rPh sb="0" eb="4">
      <t>サイセイカノウ</t>
    </rPh>
    <rPh sb="25" eb="27">
      <t>ミマン</t>
    </rPh>
    <phoneticPr fontId="25"/>
  </si>
  <si>
    <t>再生可能エネルギー
（ﾊﾞｲｵﾏｽ1万Kw以上2万Kw未満）</t>
    <rPh sb="0" eb="4">
      <t>サイセイカノウ</t>
    </rPh>
    <rPh sb="18" eb="19">
      <t>マン</t>
    </rPh>
    <rPh sb="21" eb="23">
      <t>イジョウ</t>
    </rPh>
    <rPh sb="24" eb="25">
      <t>マン</t>
    </rPh>
    <rPh sb="27" eb="29">
      <t>ミマン</t>
    </rPh>
    <phoneticPr fontId="25"/>
  </si>
  <si>
    <t>令和6年度</t>
    <rPh sb="0" eb="1">
      <t>レイ</t>
    </rPh>
    <rPh sb="1" eb="2">
      <t>ワ</t>
    </rPh>
    <rPh sb="3" eb="5">
      <t>ネンド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</si>
  <si>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</si>
  <si>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３　課税標準の特例等</t>
    <phoneticPr fontId="2"/>
  </si>
  <si>
    <t>令和6年度</t>
    <rPh sb="0" eb="1">
      <t>レイ</t>
    </rPh>
    <rPh sb="1" eb="2">
      <t>ワ</t>
    </rPh>
    <phoneticPr fontId="2"/>
  </si>
  <si>
    <t>令和６年度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</si>
</sst>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42" formatCode="_ &quot;¥&quot;* #,##0_ ;_ &quot;¥&quot;* \-#,##0_ ;_ &quot;¥&quot;* &quot;-&quot;_ ;_ @_ "/>
    <numFmt numFmtId="176" formatCode="\(#,##0\)"/>
    <numFmt numFmtId="177" formatCode="\(General\)"/>
    <numFmt numFmtId="178" formatCode="#,##0\ "/>
    <numFmt numFmtId="179" formatCode="#,##0_);[Red]\(#,##0\)"/>
    <numFmt numFmtId="180" formatCode="#,##0_ "/>
    <numFmt numFmtId="181" formatCode="#,##0;&quot;△&quot;#,##0"/>
    <numFmt numFmtId="182" formatCode="#,##0.0;&quot;△&quot;#,##0.0"/>
    <numFmt numFmtId="183" formatCode="#,##0.00_);[Red]\(#,##0.00\)"/>
    <numFmt numFmtId="184" formatCode="#,##0_ ;[Red]\-#,##0\ "/>
    <numFmt numFmtId="185" formatCode="#,##0_);\(#,##0\)"/>
    <numFmt numFmtId="186" formatCode="#,##0;&quot;▲ &quot;#,##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.5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9.5"/>
      <name val="ＭＳ Ｐゴシック"/>
      <family val="3"/>
      <charset val="128"/>
    </font>
    <font>
      <sz val="9.5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vertAlign val="superscript"/>
      <sz val="9.5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6"/>
      <name val="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double">
        <color indexed="64"/>
      </top>
      <bottom style="hair">
        <color indexed="64"/>
      </bottom>
      <diagonal/>
    </border>
    <border diagonalUp="1"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 style="hair">
        <color auto="1"/>
      </diagonal>
    </border>
    <border diagonalUp="1"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3" fillId="0" borderId="0">
      <alignment vertical="center"/>
    </xf>
  </cellStyleXfs>
  <cellXfs count="554">
    <xf numFmtId="0" fontId="0" fillId="0" borderId="0" xfId="0"/>
    <xf numFmtId="0" fontId="4" fillId="0" borderId="0" xfId="3" applyFont="1">
      <alignment vertical="center"/>
    </xf>
    <xf numFmtId="0" fontId="21" fillId="0" borderId="0" xfId="3" applyFo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9" fontId="11" fillId="0" borderId="0" xfId="0" applyNumberFormat="1" applyFont="1" applyAlignment="1">
      <alignment horizontal="center" vertical="center"/>
    </xf>
    <xf numFmtId="179" fontId="11" fillId="0" borderId="0" xfId="1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vertical="center"/>
    </xf>
    <xf numFmtId="38" fontId="11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181" fontId="13" fillId="0" borderId="0" xfId="0" applyNumberFormat="1" applyFont="1" applyAlignment="1">
      <alignment horizontal="right" vertical="center"/>
    </xf>
    <xf numFmtId="182" fontId="13" fillId="0" borderId="0" xfId="0" applyNumberFormat="1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81" fontId="13" fillId="0" borderId="0" xfId="0" applyNumberFormat="1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81" fontId="15" fillId="0" borderId="0" xfId="0" applyNumberFormat="1" applyFont="1" applyAlignment="1">
      <alignment horizontal="right" vertical="center"/>
    </xf>
    <xf numFmtId="181" fontId="15" fillId="0" borderId="0" xfId="0" applyNumberFormat="1" applyFont="1" applyAlignment="1">
      <alignment vertical="center"/>
    </xf>
    <xf numFmtId="181" fontId="15" fillId="0" borderId="0" xfId="0" applyNumberFormat="1" applyFont="1" applyAlignment="1">
      <alignment horizontal="right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181" fontId="11" fillId="0" borderId="0" xfId="0" applyNumberFormat="1" applyFont="1" applyAlignment="1">
      <alignment horizontal="center" vertical="center"/>
    </xf>
    <xf numFmtId="179" fontId="14" fillId="0" borderId="0" xfId="0" applyNumberFormat="1" applyFont="1" applyAlignment="1">
      <alignment vertical="center"/>
    </xf>
    <xf numFmtId="179" fontId="16" fillId="0" borderId="0" xfId="0" applyNumberFormat="1" applyFont="1" applyAlignment="1">
      <alignment vertical="center"/>
    </xf>
    <xf numFmtId="0" fontId="3" fillId="0" borderId="0" xfId="0" applyFont="1"/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179" fontId="11" fillId="0" borderId="0" xfId="0" applyNumberFormat="1" applyFont="1" applyAlignment="1">
      <alignment vertical="center"/>
    </xf>
    <xf numFmtId="178" fontId="11" fillId="0" borderId="0" xfId="0" applyNumberFormat="1" applyFont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84" fontId="11" fillId="0" borderId="0" xfId="1" applyNumberFormat="1" applyFont="1" applyBorder="1" applyAlignment="1">
      <alignment vertical="center"/>
    </xf>
    <xf numFmtId="178" fontId="11" fillId="0" borderId="0" xfId="1" applyNumberFormat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40" fontId="11" fillId="0" borderId="0" xfId="1" applyNumberFormat="1" applyFont="1" applyBorder="1" applyAlignment="1">
      <alignment vertical="center"/>
    </xf>
    <xf numFmtId="40" fontId="11" fillId="0" borderId="0" xfId="2" applyNumberFormat="1" applyFont="1" applyBorder="1" applyAlignment="1">
      <alignment vertical="center"/>
    </xf>
    <xf numFmtId="179" fontId="11" fillId="0" borderId="0" xfId="0" applyNumberFormat="1" applyFont="1" applyAlignment="1">
      <alignment horizontal="right" vertical="center"/>
    </xf>
    <xf numFmtId="177" fontId="11" fillId="0" borderId="0" xfId="0" applyNumberFormat="1" applyFont="1" applyAlignment="1">
      <alignment vertical="center"/>
    </xf>
    <xf numFmtId="184" fontId="11" fillId="0" borderId="0" xfId="1" applyNumberFormat="1" applyFont="1" applyBorder="1" applyAlignment="1">
      <alignment vertical="center" shrinkToFit="1"/>
    </xf>
    <xf numFmtId="179" fontId="11" fillId="0" borderId="0" xfId="1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0" fontId="8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4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/>
    </xf>
    <xf numFmtId="180" fontId="14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top" indent="1"/>
    </xf>
    <xf numFmtId="0" fontId="8" fillId="0" borderId="0" xfId="0" applyFont="1" applyAlignment="1">
      <alignment horizontal="center" vertical="top" textRotation="255"/>
    </xf>
    <xf numFmtId="0" fontId="14" fillId="0" borderId="0" xfId="0" applyFont="1" applyAlignment="1">
      <alignment horizontal="center" vertical="top"/>
    </xf>
    <xf numFmtId="180" fontId="14" fillId="0" borderId="0" xfId="0" applyNumberFormat="1" applyFont="1" applyAlignment="1">
      <alignment vertical="top"/>
    </xf>
    <xf numFmtId="179" fontId="14" fillId="0" borderId="16" xfId="0" applyNumberFormat="1" applyFont="1" applyBorder="1" applyAlignment="1">
      <alignment horizontal="right" vertical="center"/>
    </xf>
    <xf numFmtId="179" fontId="14" fillId="0" borderId="13" xfId="0" applyNumberFormat="1" applyFont="1" applyBorder="1" applyAlignment="1">
      <alignment horizontal="right" vertical="center"/>
    </xf>
    <xf numFmtId="179" fontId="16" fillId="0" borderId="14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179" fontId="16" fillId="0" borderId="1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180" fontId="14" fillId="0" borderId="0" xfId="0" applyNumberFormat="1" applyFont="1" applyAlignment="1">
      <alignment horizontal="right" vertical="center"/>
    </xf>
    <xf numFmtId="176" fontId="14" fillId="0" borderId="0" xfId="0" applyNumberFormat="1" applyFont="1" applyAlignment="1">
      <alignment horizontal="right" vertical="center"/>
    </xf>
    <xf numFmtId="179" fontId="14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indent="1"/>
    </xf>
    <xf numFmtId="180" fontId="23" fillId="0" borderId="0" xfId="0" applyNumberFormat="1" applyFont="1" applyAlignment="1">
      <alignment horizontal="right" vertical="center"/>
    </xf>
    <xf numFmtId="176" fontId="23" fillId="0" borderId="0" xfId="0" applyNumberFormat="1" applyFont="1" applyAlignment="1">
      <alignment horizontal="right" vertical="center"/>
    </xf>
    <xf numFmtId="179" fontId="14" fillId="0" borderId="14" xfId="0" applyNumberFormat="1" applyFont="1" applyBorder="1" applyAlignment="1">
      <alignment horizontal="right" vertical="center"/>
    </xf>
    <xf numFmtId="179" fontId="23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distributed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distributed" vertical="center"/>
    </xf>
    <xf numFmtId="49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vertical="center"/>
    </xf>
    <xf numFmtId="0" fontId="14" fillId="0" borderId="0" xfId="0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49" fontId="14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right"/>
    </xf>
    <xf numFmtId="0" fontId="24" fillId="0" borderId="0" xfId="0" applyFont="1" applyAlignment="1">
      <alignment horizontal="left" vertical="center"/>
    </xf>
    <xf numFmtId="0" fontId="8" fillId="0" borderId="16" xfId="0" applyFont="1" applyBorder="1" applyAlignment="1">
      <alignment horizontal="distributed" vertical="center"/>
    </xf>
    <xf numFmtId="179" fontId="14" fillId="0" borderId="6" xfId="0" applyNumberFormat="1" applyFont="1" applyBorder="1" applyAlignment="1">
      <alignment horizontal="right" vertical="center"/>
    </xf>
    <xf numFmtId="179" fontId="14" fillId="0" borderId="19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distributed" vertical="center" wrapText="1"/>
    </xf>
    <xf numFmtId="179" fontId="14" fillId="0" borderId="5" xfId="0" applyNumberFormat="1" applyFont="1" applyBorder="1" applyAlignment="1">
      <alignment horizontal="right" vertical="center"/>
    </xf>
    <xf numFmtId="179" fontId="14" fillId="0" borderId="20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distributed" vertical="center"/>
    </xf>
    <xf numFmtId="179" fontId="16" fillId="0" borderId="19" xfId="0" applyNumberFormat="1" applyFont="1" applyBorder="1" applyAlignment="1">
      <alignment horizontal="right" vertical="center"/>
    </xf>
    <xf numFmtId="179" fontId="16" fillId="0" borderId="6" xfId="0" applyNumberFormat="1" applyFont="1" applyBorder="1" applyAlignment="1">
      <alignment horizontal="right" vertical="center"/>
    </xf>
    <xf numFmtId="179" fontId="16" fillId="0" borderId="16" xfId="0" applyNumberFormat="1" applyFont="1" applyBorder="1" applyAlignment="1">
      <alignment horizontal="right" vertical="center"/>
    </xf>
    <xf numFmtId="179" fontId="16" fillId="0" borderId="20" xfId="0" applyNumberFormat="1" applyFont="1" applyBorder="1" applyAlignment="1">
      <alignment horizontal="right" vertical="center"/>
    </xf>
    <xf numFmtId="179" fontId="16" fillId="0" borderId="5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8" fillId="0" borderId="19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center" vertical="center"/>
    </xf>
    <xf numFmtId="179" fontId="14" fillId="0" borderId="22" xfId="0" applyNumberFormat="1" applyFont="1" applyBorder="1" applyAlignment="1">
      <alignment horizontal="right" vertical="center"/>
    </xf>
    <xf numFmtId="179" fontId="14" fillId="0" borderId="4" xfId="0" applyNumberFormat="1" applyFont="1" applyBorder="1" applyAlignment="1">
      <alignment horizontal="right" vertical="center"/>
    </xf>
    <xf numFmtId="179" fontId="14" fillId="0" borderId="9" xfId="0" applyNumberFormat="1" applyFont="1" applyBorder="1" applyAlignment="1">
      <alignment horizontal="right" vertical="center"/>
    </xf>
    <xf numFmtId="179" fontId="14" fillId="0" borderId="10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0" fontId="8" fillId="0" borderId="20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/>
    </xf>
    <xf numFmtId="0" fontId="8" fillId="0" borderId="0" xfId="0" applyFont="1" applyAlignment="1">
      <alignment horizontal="distributed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8" fillId="0" borderId="4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179" fontId="14" fillId="0" borderId="31" xfId="0" applyNumberFormat="1" applyFont="1" applyBorder="1" applyAlignment="1">
      <alignment horizontal="right" vertical="center"/>
    </xf>
    <xf numFmtId="179" fontId="16" fillId="0" borderId="31" xfId="0" applyNumberFormat="1" applyFont="1" applyBorder="1" applyAlignment="1">
      <alignment horizontal="right" vertical="center"/>
    </xf>
    <xf numFmtId="179" fontId="16" fillId="0" borderId="4" xfId="0" applyNumberFormat="1" applyFont="1" applyBorder="1" applyAlignment="1">
      <alignment horizontal="right" vertical="center"/>
    </xf>
    <xf numFmtId="179" fontId="16" fillId="0" borderId="32" xfId="0" applyNumberFormat="1" applyFont="1" applyBorder="1" applyAlignment="1">
      <alignment horizontal="right" vertical="center"/>
    </xf>
    <xf numFmtId="179" fontId="16" fillId="0" borderId="9" xfId="0" applyNumberFormat="1" applyFont="1" applyBorder="1" applyAlignment="1">
      <alignment horizontal="right"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horizontal="distributed" vertical="center"/>
    </xf>
    <xf numFmtId="0" fontId="8" fillId="0" borderId="35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9" fontId="14" fillId="0" borderId="9" xfId="0" applyNumberFormat="1" applyFont="1" applyBorder="1" applyAlignment="1">
      <alignment vertical="center"/>
    </xf>
    <xf numFmtId="179" fontId="14" fillId="0" borderId="10" xfId="0" applyNumberFormat="1" applyFont="1" applyBorder="1" applyAlignment="1">
      <alignment vertical="center"/>
    </xf>
    <xf numFmtId="179" fontId="14" fillId="0" borderId="35" xfId="0" applyNumberFormat="1" applyFont="1" applyBorder="1" applyAlignment="1">
      <alignment horizontal="right" vertical="center"/>
    </xf>
    <xf numFmtId="179" fontId="14" fillId="0" borderId="37" xfId="0" applyNumberFormat="1" applyFont="1" applyBorder="1" applyAlignment="1">
      <alignment horizontal="right" vertical="center"/>
    </xf>
    <xf numFmtId="180" fontId="14" fillId="0" borderId="10" xfId="0" applyNumberFormat="1" applyFont="1" applyBorder="1" applyAlignment="1">
      <alignment vertical="center"/>
    </xf>
    <xf numFmtId="180" fontId="11" fillId="0" borderId="0" xfId="0" applyNumberFormat="1" applyFont="1" applyAlignment="1">
      <alignment horizontal="right"/>
    </xf>
    <xf numFmtId="180" fontId="8" fillId="0" borderId="7" xfId="0" applyNumberFormat="1" applyFont="1" applyBorder="1" applyAlignment="1">
      <alignment horizontal="center" vertical="center"/>
    </xf>
    <xf numFmtId="180" fontId="8" fillId="0" borderId="2" xfId="0" applyNumberFormat="1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179" fontId="14" fillId="0" borderId="29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38" fontId="14" fillId="0" borderId="9" xfId="1" applyFont="1" applyBorder="1" applyAlignment="1">
      <alignment vertical="center"/>
    </xf>
    <xf numFmtId="0" fontId="11" fillId="0" borderId="4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83" fontId="16" fillId="0" borderId="0" xfId="0" applyNumberFormat="1" applyFont="1" applyAlignment="1">
      <alignment vertical="center"/>
    </xf>
    <xf numFmtId="181" fontId="13" fillId="0" borderId="0" xfId="0" applyNumberFormat="1" applyFont="1" applyAlignment="1">
      <alignment horizontal="center" vertical="center"/>
    </xf>
    <xf numFmtId="181" fontId="15" fillId="0" borderId="0" xfId="0" applyNumberFormat="1" applyFont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top"/>
    </xf>
    <xf numFmtId="0" fontId="14" fillId="2" borderId="0" xfId="0" applyFont="1" applyFill="1" applyAlignment="1">
      <alignment vertical="top"/>
    </xf>
    <xf numFmtId="0" fontId="8" fillId="2" borderId="0" xfId="0" applyFont="1" applyFill="1"/>
    <xf numFmtId="0" fontId="14" fillId="2" borderId="0" xfId="0" applyFont="1" applyFill="1"/>
    <xf numFmtId="0" fontId="8" fillId="2" borderId="9" xfId="0" applyFont="1" applyFill="1" applyBorder="1" applyAlignment="1">
      <alignment horizontal="center" vertical="center" wrapText="1"/>
    </xf>
    <xf numFmtId="180" fontId="16" fillId="2" borderId="27" xfId="0" applyNumberFormat="1" applyFont="1" applyFill="1" applyBorder="1" applyAlignment="1">
      <alignment vertical="center"/>
    </xf>
    <xf numFmtId="42" fontId="16" fillId="2" borderId="13" xfId="0" applyNumberFormat="1" applyFont="1" applyFill="1" applyBorder="1" applyAlignment="1">
      <alignment horizontal="right" vertical="center"/>
    </xf>
    <xf numFmtId="0" fontId="8" fillId="0" borderId="41" xfId="0" applyFont="1" applyBorder="1" applyAlignment="1">
      <alignment vertical="center"/>
    </xf>
    <xf numFmtId="179" fontId="14" fillId="0" borderId="27" xfId="0" applyNumberFormat="1" applyFont="1" applyBorder="1" applyAlignment="1">
      <alignment horizontal="right" vertical="center"/>
    </xf>
    <xf numFmtId="0" fontId="14" fillId="0" borderId="41" xfId="0" applyFont="1" applyBorder="1" applyAlignment="1">
      <alignment vertical="center"/>
    </xf>
    <xf numFmtId="0" fontId="11" fillId="2" borderId="41" xfId="0" applyFont="1" applyFill="1" applyBorder="1" applyAlignment="1">
      <alignment horizontal="left" vertical="center"/>
    </xf>
    <xf numFmtId="0" fontId="11" fillId="2" borderId="41" xfId="0" applyFont="1" applyFill="1" applyBorder="1" applyAlignment="1">
      <alignment horizontal="center" vertical="center"/>
    </xf>
    <xf numFmtId="179" fontId="14" fillId="0" borderId="15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distributed" vertical="center" wrapText="1"/>
    </xf>
    <xf numFmtId="179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24" fillId="0" borderId="41" xfId="0" applyFont="1" applyBorder="1" applyAlignment="1">
      <alignment vertical="center"/>
    </xf>
    <xf numFmtId="0" fontId="24" fillId="0" borderId="41" xfId="0" applyFont="1" applyBorder="1" applyAlignment="1">
      <alignment horizontal="distributed" vertical="center"/>
    </xf>
    <xf numFmtId="0" fontId="24" fillId="0" borderId="41" xfId="0" applyFont="1" applyBorder="1" applyAlignment="1">
      <alignment horizontal="center" vertical="center"/>
    </xf>
    <xf numFmtId="179" fontId="16" fillId="0" borderId="50" xfId="0" applyNumberFormat="1" applyFont="1" applyBorder="1" applyAlignment="1">
      <alignment horizontal="right" vertical="center"/>
    </xf>
    <xf numFmtId="179" fontId="16" fillId="0" borderId="51" xfId="0" applyNumberFormat="1" applyFont="1" applyBorder="1" applyAlignment="1">
      <alignment horizontal="right" vertical="center"/>
    </xf>
    <xf numFmtId="0" fontId="8" fillId="0" borderId="41" xfId="0" applyFont="1" applyBorder="1" applyAlignment="1">
      <alignment horizontal="right"/>
    </xf>
    <xf numFmtId="0" fontId="8" fillId="0" borderId="36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179" fontId="14" fillId="0" borderId="36" xfId="0" applyNumberFormat="1" applyFont="1" applyBorder="1" applyAlignment="1">
      <alignment horizontal="right" vertical="center"/>
    </xf>
    <xf numFmtId="185" fontId="14" fillId="0" borderId="14" xfId="0" applyNumberFormat="1" applyFont="1" applyBorder="1" applyAlignment="1">
      <alignment horizontal="right" vertical="center"/>
    </xf>
    <xf numFmtId="185" fontId="14" fillId="0" borderId="20" xfId="0" applyNumberFormat="1" applyFont="1" applyBorder="1" applyAlignment="1">
      <alignment horizontal="right" vertical="center"/>
    </xf>
    <xf numFmtId="185" fontId="14" fillId="0" borderId="5" xfId="0" applyNumberFormat="1" applyFont="1" applyBorder="1" applyAlignment="1">
      <alignment horizontal="right" vertical="center"/>
    </xf>
    <xf numFmtId="179" fontId="14" fillId="0" borderId="34" xfId="0" applyNumberFormat="1" applyFont="1" applyBorder="1" applyAlignment="1">
      <alignment horizontal="right" vertical="center"/>
    </xf>
    <xf numFmtId="38" fontId="16" fillId="0" borderId="16" xfId="1" applyFont="1" applyBorder="1" applyAlignment="1">
      <alignment vertical="center"/>
    </xf>
    <xf numFmtId="38" fontId="14" fillId="0" borderId="37" xfId="1" applyFont="1" applyBorder="1" applyAlignment="1">
      <alignment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distributed" vertical="center"/>
    </xf>
    <xf numFmtId="179" fontId="14" fillId="0" borderId="44" xfId="0" applyNumberFormat="1" applyFont="1" applyBorder="1" applyAlignment="1">
      <alignment horizontal="right" vertical="center"/>
    </xf>
    <xf numFmtId="179" fontId="14" fillId="0" borderId="43" xfId="0" applyNumberFormat="1" applyFont="1" applyBorder="1" applyAlignment="1">
      <alignment horizontal="right" vertical="center"/>
    </xf>
    <xf numFmtId="0" fontId="14" fillId="2" borderId="4" xfId="0" applyFont="1" applyFill="1" applyBorder="1" applyAlignment="1">
      <alignment horizontal="center" vertical="center"/>
    </xf>
    <xf numFmtId="180" fontId="16" fillId="2" borderId="4" xfId="0" applyNumberFormat="1" applyFont="1" applyFill="1" applyBorder="1" applyAlignment="1">
      <alignment vertical="center"/>
    </xf>
    <xf numFmtId="42" fontId="16" fillId="2" borderId="9" xfId="0" applyNumberFormat="1" applyFont="1" applyFill="1" applyBorder="1" applyAlignment="1">
      <alignment horizontal="right" vertical="center"/>
    </xf>
    <xf numFmtId="180" fontId="16" fillId="2" borderId="10" xfId="0" applyNumberFormat="1" applyFont="1" applyFill="1" applyBorder="1" applyAlignment="1">
      <alignment vertical="center"/>
    </xf>
    <xf numFmtId="180" fontId="14" fillId="2" borderId="4" xfId="0" applyNumberFormat="1" applyFont="1" applyFill="1" applyBorder="1" applyAlignment="1">
      <alignment vertical="center"/>
    </xf>
    <xf numFmtId="180" fontId="14" fillId="2" borderId="10" xfId="0" applyNumberFormat="1" applyFont="1" applyFill="1" applyBorder="1" applyAlignment="1">
      <alignment vertical="center"/>
    </xf>
    <xf numFmtId="0" fontId="14" fillId="2" borderId="9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80" fontId="14" fillId="0" borderId="4" xfId="0" applyNumberFormat="1" applyFont="1" applyBorder="1" applyAlignment="1">
      <alignment vertical="center"/>
    </xf>
    <xf numFmtId="179" fontId="16" fillId="0" borderId="9" xfId="0" applyNumberFormat="1" applyFont="1" applyBorder="1" applyAlignment="1">
      <alignment vertical="center"/>
    </xf>
    <xf numFmtId="179" fontId="16" fillId="0" borderId="10" xfId="0" applyNumberFormat="1" applyFont="1" applyBorder="1" applyAlignment="1">
      <alignment vertical="center"/>
    </xf>
    <xf numFmtId="179" fontId="16" fillId="0" borderId="1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80" fontId="20" fillId="0" borderId="0" xfId="0" applyNumberFormat="1" applyFont="1" applyAlignment="1">
      <alignment horizontal="right" vertical="center"/>
    </xf>
    <xf numFmtId="0" fontId="20" fillId="0" borderId="80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 wrapText="1"/>
    </xf>
    <xf numFmtId="0" fontId="20" fillId="0" borderId="82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20" fillId="0" borderId="8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4" xfId="0" applyFont="1" applyBorder="1" applyAlignment="1">
      <alignment vertical="center" wrapText="1"/>
    </xf>
    <xf numFmtId="49" fontId="20" fillId="0" borderId="85" xfId="0" applyNumberFormat="1" applyFont="1" applyBorder="1" applyAlignment="1">
      <alignment horizontal="center" vertical="center"/>
    </xf>
    <xf numFmtId="0" fontId="20" fillId="0" borderId="84" xfId="0" applyFont="1" applyBorder="1" applyAlignment="1">
      <alignment vertical="center"/>
    </xf>
    <xf numFmtId="186" fontId="20" fillId="0" borderId="86" xfId="0" applyNumberFormat="1" applyFont="1" applyBorder="1" applyAlignment="1">
      <alignment vertical="center"/>
    </xf>
    <xf numFmtId="186" fontId="20" fillId="0" borderId="85" xfId="0" applyNumberFormat="1" applyFont="1" applyBorder="1" applyAlignment="1">
      <alignment vertical="center"/>
    </xf>
    <xf numFmtId="0" fontId="20" fillId="0" borderId="34" xfId="0" applyFont="1" applyBorder="1" applyAlignment="1">
      <alignment vertical="center" wrapText="1"/>
    </xf>
    <xf numFmtId="49" fontId="20" fillId="0" borderId="37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vertical="center"/>
    </xf>
    <xf numFmtId="186" fontId="20" fillId="0" borderId="88" xfId="0" applyNumberFormat="1" applyFont="1" applyBorder="1" applyAlignment="1">
      <alignment vertical="center"/>
    </xf>
    <xf numFmtId="186" fontId="20" fillId="0" borderId="89" xfId="0" applyNumberFormat="1" applyFont="1" applyBorder="1" applyAlignment="1">
      <alignment vertical="center"/>
    </xf>
    <xf numFmtId="0" fontId="20" fillId="0" borderId="29" xfId="0" applyFont="1" applyBorder="1" applyAlignment="1">
      <alignment vertical="center" wrapText="1"/>
    </xf>
    <xf numFmtId="49" fontId="20" fillId="0" borderId="9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vertical="center"/>
    </xf>
    <xf numFmtId="186" fontId="20" fillId="0" borderId="74" xfId="0" applyNumberFormat="1" applyFont="1" applyBorder="1" applyAlignment="1">
      <alignment vertical="center"/>
    </xf>
    <xf numFmtId="186" fontId="20" fillId="0" borderId="9" xfId="0" applyNumberFormat="1" applyFont="1" applyBorder="1" applyAlignment="1">
      <alignment vertical="center"/>
    </xf>
    <xf numFmtId="186" fontId="20" fillId="0" borderId="90" xfId="0" applyNumberFormat="1" applyFont="1" applyBorder="1" applyAlignment="1">
      <alignment vertical="center"/>
    </xf>
    <xf numFmtId="186" fontId="20" fillId="0" borderId="31" xfId="0" applyNumberFormat="1" applyFont="1" applyBorder="1" applyAlignment="1">
      <alignment vertical="center"/>
    </xf>
    <xf numFmtId="186" fontId="20" fillId="0" borderId="91" xfId="0" applyNumberFormat="1" applyFont="1" applyBorder="1" applyAlignment="1">
      <alignment vertical="center"/>
    </xf>
    <xf numFmtId="186" fontId="20" fillId="0" borderId="37" xfId="0" applyNumberFormat="1" applyFont="1" applyBorder="1" applyAlignment="1">
      <alignment vertical="center"/>
    </xf>
    <xf numFmtId="49" fontId="19" fillId="0" borderId="85" xfId="0" applyNumberFormat="1" applyFont="1" applyBorder="1" applyAlignment="1">
      <alignment horizontal="left" vertical="center" wrapText="1"/>
    </xf>
    <xf numFmtId="176" fontId="14" fillId="0" borderId="20" xfId="0" applyNumberFormat="1" applyFont="1" applyBorder="1" applyAlignment="1">
      <alignment horizontal="right" vertical="center"/>
    </xf>
    <xf numFmtId="180" fontId="8" fillId="0" borderId="8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38" fontId="16" fillId="0" borderId="19" xfId="1" applyFont="1" applyBorder="1" applyAlignment="1">
      <alignment vertical="center"/>
    </xf>
    <xf numFmtId="38" fontId="14" fillId="0" borderId="29" xfId="1" applyFont="1" applyBorder="1" applyAlignment="1">
      <alignment vertical="center"/>
    </xf>
    <xf numFmtId="38" fontId="14" fillId="0" borderId="34" xfId="1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38" fontId="16" fillId="0" borderId="17" xfId="1" applyFont="1" applyBorder="1" applyAlignment="1">
      <alignment vertical="center"/>
    </xf>
    <xf numFmtId="38" fontId="14" fillId="0" borderId="10" xfId="1" applyFont="1" applyBorder="1" applyAlignment="1">
      <alignment vertical="center"/>
    </xf>
    <xf numFmtId="38" fontId="14" fillId="0" borderId="38" xfId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179" fontId="16" fillId="0" borderId="16" xfId="0" applyNumberFormat="1" applyFont="1" applyBorder="1" applyAlignment="1">
      <alignment vertical="center"/>
    </xf>
    <xf numFmtId="179" fontId="14" fillId="0" borderId="15" xfId="0" applyNumberFormat="1" applyFont="1" applyBorder="1" applyAlignment="1">
      <alignment vertical="center"/>
    </xf>
    <xf numFmtId="180" fontId="16" fillId="2" borderId="9" xfId="0" applyNumberFormat="1" applyFont="1" applyFill="1" applyBorder="1" applyAlignment="1">
      <alignment vertical="center"/>
    </xf>
    <xf numFmtId="180" fontId="14" fillId="2" borderId="27" xfId="0" applyNumberFormat="1" applyFont="1" applyFill="1" applyBorder="1" applyAlignment="1">
      <alignment vertical="center"/>
    </xf>
    <xf numFmtId="180" fontId="14" fillId="2" borderId="11" xfId="0" applyNumberFormat="1" applyFont="1" applyFill="1" applyBorder="1" applyAlignment="1">
      <alignment vertical="center"/>
    </xf>
    <xf numFmtId="180" fontId="14" fillId="2" borderId="9" xfId="0" applyNumberFormat="1" applyFont="1" applyFill="1" applyBorder="1" applyAlignment="1">
      <alignment vertical="center"/>
    </xf>
    <xf numFmtId="0" fontId="0" fillId="0" borderId="0" xfId="0" applyAlignment="1">
      <alignment horizontal="distributed" vertical="center"/>
    </xf>
    <xf numFmtId="18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79" fontId="16" fillId="0" borderId="11" xfId="0" applyNumberFormat="1" applyFont="1" applyBorder="1" applyAlignment="1">
      <alignment horizontal="right" vertical="center"/>
    </xf>
    <xf numFmtId="176" fontId="14" fillId="0" borderId="12" xfId="0" applyNumberFormat="1" applyFont="1" applyBorder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179" fontId="14" fillId="0" borderId="38" xfId="0" applyNumberFormat="1" applyFont="1" applyBorder="1" applyAlignment="1">
      <alignment horizontal="right" vertical="center"/>
    </xf>
    <xf numFmtId="186" fontId="20" fillId="0" borderId="87" xfId="0" applyNumberFormat="1" applyFont="1" applyBorder="1" applyAlignment="1">
      <alignment vertical="center"/>
    </xf>
    <xf numFmtId="186" fontId="20" fillId="0" borderId="36" xfId="0" applyNumberFormat="1" applyFont="1" applyBorder="1" applyAlignment="1">
      <alignment vertical="center"/>
    </xf>
    <xf numFmtId="186" fontId="20" fillId="0" borderId="4" xfId="0" applyNumberFormat="1" applyFont="1" applyBorder="1" applyAlignment="1">
      <alignment vertical="center"/>
    </xf>
    <xf numFmtId="186" fontId="20" fillId="0" borderId="92" xfId="0" applyNumberFormat="1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179" fontId="16" fillId="0" borderId="52" xfId="0" applyNumberFormat="1" applyFont="1" applyBorder="1" applyAlignment="1">
      <alignment horizontal="right" vertical="center"/>
    </xf>
    <xf numFmtId="179" fontId="16" fillId="0" borderId="53" xfId="0" applyNumberFormat="1" applyFont="1" applyBorder="1" applyAlignment="1">
      <alignment horizontal="right" vertical="center"/>
    </xf>
    <xf numFmtId="179" fontId="14" fillId="0" borderId="47" xfId="0" applyNumberFormat="1" applyFont="1" applyBorder="1" applyAlignment="1">
      <alignment horizontal="right" vertical="center"/>
    </xf>
    <xf numFmtId="179" fontId="14" fillId="0" borderId="48" xfId="0" applyNumberFormat="1" applyFont="1" applyBorder="1" applyAlignment="1">
      <alignment horizontal="right" vertical="center"/>
    </xf>
    <xf numFmtId="179" fontId="14" fillId="0" borderId="49" xfId="0" applyNumberFormat="1" applyFont="1" applyBorder="1" applyAlignment="1">
      <alignment horizontal="right" vertical="center"/>
    </xf>
    <xf numFmtId="179" fontId="14" fillId="0" borderId="42" xfId="0" applyNumberFormat="1" applyFont="1" applyBorder="1" applyAlignment="1">
      <alignment horizontal="right" vertical="center"/>
    </xf>
    <xf numFmtId="179" fontId="14" fillId="0" borderId="54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179" fontId="16" fillId="0" borderId="17" xfId="0" applyNumberFormat="1" applyFont="1" applyBorder="1" applyAlignment="1">
      <alignment horizontal="right" vertical="center"/>
    </xf>
    <xf numFmtId="179" fontId="16" fillId="0" borderId="12" xfId="0" applyNumberFormat="1" applyFont="1" applyBorder="1" applyAlignment="1">
      <alignment horizontal="right" vertical="center"/>
    </xf>
    <xf numFmtId="179" fontId="14" fillId="0" borderId="17" xfId="0" applyNumberFormat="1" applyFont="1" applyBorder="1" applyAlignment="1">
      <alignment horizontal="right" vertical="center"/>
    </xf>
    <xf numFmtId="179" fontId="14" fillId="0" borderId="12" xfId="0" applyNumberFormat="1" applyFont="1" applyBorder="1" applyAlignment="1">
      <alignment horizontal="right" vertical="center"/>
    </xf>
    <xf numFmtId="179" fontId="14" fillId="0" borderId="18" xfId="0" applyNumberFormat="1" applyFont="1" applyBorder="1" applyAlignment="1">
      <alignment horizontal="right" vertical="center"/>
    </xf>
    <xf numFmtId="179" fontId="16" fillId="0" borderId="17" xfId="0" applyNumberFormat="1" applyFont="1" applyBorder="1" applyAlignment="1">
      <alignment vertical="center"/>
    </xf>
    <xf numFmtId="0" fontId="0" fillId="0" borderId="0" xfId="0" applyAlignment="1">
      <alignment vertical="top"/>
    </xf>
    <xf numFmtId="179" fontId="0" fillId="0" borderId="0" xfId="0" applyNumberFormat="1" applyAlignment="1">
      <alignment horizontal="right" vertical="center"/>
    </xf>
    <xf numFmtId="179" fontId="14" fillId="0" borderId="18" xfId="0" applyNumberFormat="1" applyFont="1" applyBorder="1" applyAlignment="1">
      <alignment vertical="center"/>
    </xf>
    <xf numFmtId="176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vertical="top"/>
    </xf>
    <xf numFmtId="179" fontId="0" fillId="0" borderId="0" xfId="0" applyNumberFormat="1" applyAlignment="1">
      <alignment horizontal="right" vertical="top"/>
    </xf>
    <xf numFmtId="179" fontId="14" fillId="0" borderId="38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80" fontId="16" fillId="2" borderId="14" xfId="0" applyNumberFormat="1" applyFont="1" applyFill="1" applyBorder="1" applyAlignment="1">
      <alignment vertical="center"/>
    </xf>
    <xf numFmtId="180" fontId="16" fillId="2" borderId="11" xfId="0" applyNumberFormat="1" applyFont="1" applyFill="1" applyBorder="1" applyAlignment="1">
      <alignment vertical="center"/>
    </xf>
    <xf numFmtId="0" fontId="14" fillId="2" borderId="37" xfId="0" applyFont="1" applyFill="1" applyBorder="1" applyAlignment="1">
      <alignment horizontal="center" vertical="center"/>
    </xf>
    <xf numFmtId="180" fontId="14" fillId="2" borderId="37" xfId="0" applyNumberFormat="1" applyFont="1" applyFill="1" applyBorder="1" applyAlignment="1">
      <alignment vertical="center"/>
    </xf>
    <xf numFmtId="180" fontId="14" fillId="2" borderId="38" xfId="0" applyNumberFormat="1" applyFont="1" applyFill="1" applyBorder="1" applyAlignment="1">
      <alignment vertical="center"/>
    </xf>
    <xf numFmtId="0" fontId="14" fillId="2" borderId="44" xfId="0" applyFont="1" applyFill="1" applyBorder="1" applyAlignment="1">
      <alignment horizontal="center" vertical="center"/>
    </xf>
    <xf numFmtId="180" fontId="14" fillId="2" borderId="44" xfId="0" applyNumberFormat="1" applyFont="1" applyFill="1" applyBorder="1" applyAlignment="1">
      <alignment vertical="center"/>
    </xf>
    <xf numFmtId="176" fontId="0" fillId="2" borderId="41" xfId="0" applyNumberForma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0" applyNumberFormat="1" applyAlignment="1">
      <alignment vertical="center"/>
    </xf>
    <xf numFmtId="181" fontId="0" fillId="0" borderId="0" xfId="0" applyNumberFormat="1" applyAlignment="1">
      <alignment vertical="center"/>
    </xf>
    <xf numFmtId="0" fontId="5" fillId="0" borderId="0" xfId="3" applyFont="1">
      <alignment vertical="center"/>
    </xf>
    <xf numFmtId="0" fontId="7" fillId="0" borderId="0" xfId="3" applyFont="1">
      <alignment vertical="center"/>
    </xf>
    <xf numFmtId="0" fontId="8" fillId="0" borderId="41" xfId="0" applyFont="1" applyBorder="1" applyAlignment="1">
      <alignment vertical="center" wrapText="1"/>
    </xf>
    <xf numFmtId="0" fontId="8" fillId="0" borderId="41" xfId="0" applyFont="1" applyBorder="1" applyAlignment="1">
      <alignment vertical="center"/>
    </xf>
    <xf numFmtId="181" fontId="15" fillId="0" borderId="21" xfId="0" applyNumberFormat="1" applyFont="1" applyBorder="1" applyAlignment="1">
      <alignment horizontal="center" vertical="center"/>
    </xf>
    <xf numFmtId="181" fontId="15" fillId="0" borderId="19" xfId="0" applyNumberFormat="1" applyFont="1" applyBorder="1" applyAlignment="1">
      <alignment horizontal="center" vertical="center"/>
    </xf>
    <xf numFmtId="181" fontId="15" fillId="0" borderId="22" xfId="0" applyNumberFormat="1" applyFont="1" applyBorder="1" applyAlignment="1">
      <alignment horizontal="center" vertical="center"/>
    </xf>
    <xf numFmtId="181" fontId="15" fillId="0" borderId="25" xfId="0" applyNumberFormat="1" applyFont="1" applyBorder="1" applyAlignment="1">
      <alignment horizontal="center" vertical="center"/>
    </xf>
    <xf numFmtId="181" fontId="15" fillId="0" borderId="0" xfId="0" applyNumberFormat="1" applyFont="1" applyAlignment="1">
      <alignment horizontal="center" vertical="center"/>
    </xf>
    <xf numFmtId="181" fontId="15" fillId="0" borderId="2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179" fontId="16" fillId="0" borderId="6" xfId="0" applyNumberFormat="1" applyFont="1" applyBorder="1" applyAlignment="1">
      <alignment vertical="center"/>
    </xf>
    <xf numFmtId="179" fontId="16" fillId="0" borderId="19" xfId="0" applyNumberFormat="1" applyFont="1" applyBorder="1" applyAlignment="1">
      <alignment vertical="center"/>
    </xf>
    <xf numFmtId="183" fontId="16" fillId="0" borderId="16" xfId="0" applyNumberFormat="1" applyFont="1" applyBorder="1" applyAlignment="1">
      <alignment vertical="center"/>
    </xf>
    <xf numFmtId="179" fontId="16" fillId="0" borderId="16" xfId="0" applyNumberFormat="1" applyFont="1" applyBorder="1" applyAlignment="1">
      <alignment vertical="center"/>
    </xf>
    <xf numFmtId="183" fontId="16" fillId="0" borderId="13" xfId="0" applyNumberFormat="1" applyFont="1" applyBorder="1" applyAlignment="1">
      <alignment vertical="center"/>
    </xf>
    <xf numFmtId="179" fontId="16" fillId="0" borderId="13" xfId="0" applyNumberFormat="1" applyFont="1" applyBorder="1" applyAlignment="1">
      <alignment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79" fontId="16" fillId="0" borderId="27" xfId="0" applyNumberFormat="1" applyFont="1" applyBorder="1" applyAlignment="1">
      <alignment vertical="center"/>
    </xf>
    <xf numFmtId="179" fontId="16" fillId="0" borderId="0" xfId="0" applyNumberFormat="1" applyFont="1" applyAlignment="1">
      <alignment vertical="center"/>
    </xf>
    <xf numFmtId="179" fontId="14" fillId="0" borderId="36" xfId="0" applyNumberFormat="1" applyFont="1" applyBorder="1" applyAlignment="1">
      <alignment vertical="center"/>
    </xf>
    <xf numFmtId="179" fontId="14" fillId="0" borderId="35" xfId="0" applyNumberFormat="1" applyFont="1" applyBorder="1" applyAlignment="1">
      <alignment vertical="center"/>
    </xf>
    <xf numFmtId="0" fontId="8" fillId="0" borderId="33" xfId="0" applyFont="1" applyBorder="1" applyAlignment="1">
      <alignment horizontal="distributed" vertical="center" wrapText="1"/>
    </xf>
    <xf numFmtId="0" fontId="8" fillId="0" borderId="35" xfId="0" applyFont="1" applyBorder="1" applyAlignment="1">
      <alignment horizontal="distributed" vertical="center" wrapText="1"/>
    </xf>
    <xf numFmtId="179" fontId="14" fillId="0" borderId="4" xfId="0" applyNumberFormat="1" applyFont="1" applyBorder="1" applyAlignment="1">
      <alignment vertical="center"/>
    </xf>
    <xf numFmtId="179" fontId="14" fillId="0" borderId="30" xfId="0" applyNumberFormat="1" applyFont="1" applyBorder="1" applyAlignment="1">
      <alignment vertical="center"/>
    </xf>
    <xf numFmtId="183" fontId="16" fillId="0" borderId="17" xfId="0" applyNumberFormat="1" applyFont="1" applyBorder="1" applyAlignment="1">
      <alignment vertical="center"/>
    </xf>
    <xf numFmtId="183" fontId="16" fillId="0" borderId="6" xfId="0" applyNumberFormat="1" applyFont="1" applyBorder="1" applyAlignment="1">
      <alignment vertical="center"/>
    </xf>
    <xf numFmtId="183" fontId="16" fillId="0" borderId="27" xfId="0" applyNumberFormat="1" applyFont="1" applyBorder="1" applyAlignment="1">
      <alignment vertical="center"/>
    </xf>
    <xf numFmtId="183" fontId="16" fillId="0" borderId="11" xfId="0" applyNumberFormat="1" applyFont="1" applyBorder="1" applyAlignment="1">
      <alignment vertical="center"/>
    </xf>
    <xf numFmtId="179" fontId="14" fillId="0" borderId="42" xfId="0" applyNumberFormat="1" applyFont="1" applyBorder="1" applyAlignment="1">
      <alignment vertical="center"/>
    </xf>
    <xf numFmtId="179" fontId="16" fillId="0" borderId="4" xfId="0" applyNumberFormat="1" applyFont="1" applyBorder="1" applyAlignment="1">
      <alignment vertical="center"/>
    </xf>
    <xf numFmtId="179" fontId="16" fillId="0" borderId="30" xfId="0" applyNumberFormat="1" applyFont="1" applyBorder="1" applyAlignment="1">
      <alignment vertical="center"/>
    </xf>
    <xf numFmtId="179" fontId="14" fillId="0" borderId="16" xfId="0" applyNumberFormat="1" applyFont="1" applyBorder="1" applyAlignment="1">
      <alignment vertical="center"/>
    </xf>
    <xf numFmtId="183" fontId="14" fillId="0" borderId="16" xfId="0" applyNumberFormat="1" applyFont="1" applyBorder="1" applyAlignment="1">
      <alignment vertical="center"/>
    </xf>
    <xf numFmtId="183" fontId="14" fillId="0" borderId="6" xfId="0" applyNumberFormat="1" applyFont="1" applyBorder="1" applyAlignment="1">
      <alignment vertical="center"/>
    </xf>
    <xf numFmtId="183" fontId="14" fillId="0" borderId="17" xfId="0" applyNumberFormat="1" applyFont="1" applyBorder="1" applyAlignment="1">
      <alignment vertical="center"/>
    </xf>
    <xf numFmtId="179" fontId="16" fillId="0" borderId="42" xfId="0" applyNumberFormat="1" applyFont="1" applyBorder="1" applyAlignment="1">
      <alignment vertical="center"/>
    </xf>
    <xf numFmtId="179" fontId="14" fillId="0" borderId="54" xfId="0" applyNumberFormat="1" applyFont="1" applyBorder="1" applyAlignment="1">
      <alignment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179" fontId="16" fillId="0" borderId="29" xfId="0" applyNumberFormat="1" applyFont="1" applyBorder="1" applyAlignment="1">
      <alignment vertical="center"/>
    </xf>
    <xf numFmtId="0" fontId="8" fillId="0" borderId="28" xfId="0" applyFont="1" applyBorder="1" applyAlignment="1">
      <alignment horizontal="distributed" vertical="center" wrapText="1"/>
    </xf>
    <xf numFmtId="0" fontId="8" fillId="0" borderId="30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181" fontId="8" fillId="0" borderId="1" xfId="0" applyNumberFormat="1" applyFont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  <xf numFmtId="181" fontId="8" fillId="0" borderId="4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181" fontId="15" fillId="0" borderId="64" xfId="0" applyNumberFormat="1" applyFont="1" applyBorder="1" applyAlignment="1">
      <alignment horizontal="center" vertical="center"/>
    </xf>
    <xf numFmtId="181" fontId="15" fillId="0" borderId="43" xfId="0" applyNumberFormat="1" applyFont="1" applyBorder="1" applyAlignment="1">
      <alignment horizontal="center" vertical="center"/>
    </xf>
    <xf numFmtId="181" fontId="15" fillId="0" borderId="65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183" fontId="14" fillId="0" borderId="15" xfId="0" applyNumberFormat="1" applyFont="1" applyBorder="1" applyAlignment="1">
      <alignment vertical="center"/>
    </xf>
    <xf numFmtId="179" fontId="14" fillId="0" borderId="15" xfId="0" applyNumberFormat="1" applyFont="1" applyBorder="1" applyAlignment="1">
      <alignment vertical="center"/>
    </xf>
    <xf numFmtId="0" fontId="8" fillId="0" borderId="58" xfId="0" applyFont="1" applyBorder="1" applyAlignment="1">
      <alignment vertical="center" wrapText="1"/>
    </xf>
    <xf numFmtId="0" fontId="8" fillId="0" borderId="60" xfId="0" applyFont="1" applyBorder="1" applyAlignment="1">
      <alignment vertical="center" wrapText="1"/>
    </xf>
    <xf numFmtId="0" fontId="8" fillId="0" borderId="61" xfId="0" applyFont="1" applyBorder="1" applyAlignment="1">
      <alignment vertical="center" wrapText="1"/>
    </xf>
    <xf numFmtId="0" fontId="8" fillId="0" borderId="63" xfId="0" applyFont="1" applyBorder="1" applyAlignment="1">
      <alignment vertical="center" wrapText="1"/>
    </xf>
    <xf numFmtId="181" fontId="8" fillId="0" borderId="3" xfId="0" applyNumberFormat="1" applyFont="1" applyBorder="1" applyAlignment="1">
      <alignment horizontal="center" vertical="center"/>
    </xf>
    <xf numFmtId="179" fontId="14" fillId="0" borderId="44" xfId="0" applyNumberFormat="1" applyFont="1" applyBorder="1" applyAlignment="1">
      <alignment vertical="center"/>
    </xf>
    <xf numFmtId="179" fontId="14" fillId="0" borderId="43" xfId="0" applyNumberFormat="1" applyFont="1" applyBorder="1" applyAlignment="1">
      <alignment vertical="center"/>
    </xf>
    <xf numFmtId="179" fontId="14" fillId="0" borderId="36" xfId="0" applyNumberFormat="1" applyFont="1" applyBorder="1" applyAlignment="1">
      <alignment horizontal="right" vertical="center"/>
    </xf>
    <xf numFmtId="179" fontId="14" fillId="0" borderId="35" xfId="0" applyNumberFormat="1" applyFont="1" applyBorder="1" applyAlignment="1">
      <alignment horizontal="right" vertical="center"/>
    </xf>
    <xf numFmtId="183" fontId="14" fillId="0" borderId="34" xfId="0" applyNumberFormat="1" applyFont="1" applyBorder="1" applyAlignment="1">
      <alignment horizontal="right" vertical="center"/>
    </xf>
    <xf numFmtId="183" fontId="14" fillId="0" borderId="54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1" fillId="0" borderId="41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 wrapText="1"/>
    </xf>
    <xf numFmtId="0" fontId="8" fillId="0" borderId="61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left" vertical="center" wrapText="1"/>
    </xf>
    <xf numFmtId="0" fontId="8" fillId="0" borderId="6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179" fontId="8" fillId="0" borderId="19" xfId="0" applyNumberFormat="1" applyFont="1" applyBorder="1" applyAlignment="1">
      <alignment horizontal="distributed" vertical="distributed" indent="1"/>
    </xf>
    <xf numFmtId="179" fontId="8" fillId="0" borderId="6" xfId="0" applyNumberFormat="1" applyFont="1" applyBorder="1" applyAlignment="1">
      <alignment horizontal="center" vertical="center"/>
    </xf>
    <xf numFmtId="179" fontId="8" fillId="0" borderId="19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distributed" vertical="distributed" indent="1"/>
    </xf>
    <xf numFmtId="179" fontId="8" fillId="0" borderId="22" xfId="0" applyNumberFormat="1" applyFont="1" applyBorder="1" applyAlignment="1">
      <alignment horizontal="distributed" vertical="distributed" indent="1"/>
    </xf>
    <xf numFmtId="179" fontId="8" fillId="0" borderId="22" xfId="0" applyNumberFormat="1" applyFont="1" applyBorder="1" applyAlignment="1">
      <alignment horizontal="center" vertical="center"/>
    </xf>
    <xf numFmtId="179" fontId="8" fillId="0" borderId="47" xfId="0" applyNumberFormat="1" applyFont="1" applyBorder="1" applyAlignment="1">
      <alignment horizontal="distributed" vertical="distributed" indent="1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9" fontId="14" fillId="0" borderId="6" xfId="0" applyNumberFormat="1" applyFont="1" applyBorder="1" applyAlignment="1">
      <alignment horizontal="right" vertical="center"/>
    </xf>
    <xf numFmtId="179" fontId="14" fillId="0" borderId="22" xfId="0" applyNumberFormat="1" applyFont="1" applyBorder="1" applyAlignment="1">
      <alignment horizontal="right" vertical="center"/>
    </xf>
    <xf numFmtId="183" fontId="14" fillId="0" borderId="6" xfId="0" applyNumberFormat="1" applyFont="1" applyBorder="1" applyAlignment="1">
      <alignment horizontal="right" vertical="center"/>
    </xf>
    <xf numFmtId="183" fontId="14" fillId="0" borderId="19" xfId="0" applyNumberFormat="1" applyFont="1" applyBorder="1" applyAlignment="1">
      <alignment horizontal="right" vertical="center"/>
    </xf>
    <xf numFmtId="179" fontId="8" fillId="0" borderId="29" xfId="0" applyNumberFormat="1" applyFont="1" applyBorder="1" applyAlignment="1">
      <alignment horizontal="center" vertical="center"/>
    </xf>
    <xf numFmtId="179" fontId="8" fillId="0" borderId="30" xfId="0" applyNumberFormat="1" applyFont="1" applyBorder="1" applyAlignment="1">
      <alignment horizontal="center" vertical="center"/>
    </xf>
    <xf numFmtId="179" fontId="14" fillId="0" borderId="5" xfId="0" applyNumberFormat="1" applyFont="1" applyBorder="1" applyAlignment="1">
      <alignment horizontal="right" vertical="center"/>
    </xf>
    <xf numFmtId="179" fontId="14" fillId="0" borderId="20" xfId="0" applyNumberFormat="1" applyFont="1" applyBorder="1" applyAlignment="1">
      <alignment horizontal="right" vertical="center"/>
    </xf>
    <xf numFmtId="183" fontId="14" fillId="0" borderId="5" xfId="0" applyNumberFormat="1" applyFont="1" applyBorder="1" applyAlignment="1">
      <alignment horizontal="right" vertical="center"/>
    </xf>
    <xf numFmtId="183" fontId="14" fillId="0" borderId="20" xfId="0" applyNumberFormat="1" applyFont="1" applyBorder="1" applyAlignment="1">
      <alignment horizontal="right" vertical="center"/>
    </xf>
    <xf numFmtId="179" fontId="14" fillId="0" borderId="24" xfId="0" applyNumberFormat="1" applyFont="1" applyBorder="1" applyAlignment="1">
      <alignment horizontal="right" vertical="center"/>
    </xf>
    <xf numFmtId="183" fontId="14" fillId="0" borderId="48" xfId="0" applyNumberFormat="1" applyFont="1" applyBorder="1" applyAlignment="1">
      <alignment horizontal="right" vertical="center"/>
    </xf>
    <xf numFmtId="183" fontId="14" fillId="0" borderId="47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textRotation="255" wrapText="1"/>
    </xf>
    <xf numFmtId="179" fontId="14" fillId="0" borderId="19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9" fontId="8" fillId="0" borderId="4" xfId="0" applyNumberFormat="1" applyFont="1" applyBorder="1" applyAlignment="1">
      <alignment horizontal="center" vertical="center"/>
    </xf>
    <xf numFmtId="179" fontId="8" fillId="0" borderId="4" xfId="0" applyNumberFormat="1" applyFont="1" applyBorder="1" applyAlignment="1">
      <alignment horizontal="distributed" vertical="distributed" indent="1"/>
    </xf>
    <xf numFmtId="179" fontId="8" fillId="0" borderId="30" xfId="0" applyNumberFormat="1" applyFont="1" applyBorder="1" applyAlignment="1">
      <alignment horizontal="distributed" vertical="distributed" indent="1"/>
    </xf>
    <xf numFmtId="179" fontId="8" fillId="0" borderId="29" xfId="0" applyNumberFormat="1" applyFont="1" applyBorder="1" applyAlignment="1">
      <alignment horizontal="distributed" vertical="distributed" indent="1"/>
    </xf>
    <xf numFmtId="179" fontId="8" fillId="0" borderId="42" xfId="0" applyNumberFormat="1" applyFont="1" applyBorder="1" applyAlignment="1">
      <alignment horizontal="distributed" vertical="distributed" indent="1"/>
    </xf>
    <xf numFmtId="183" fontId="14" fillId="0" borderId="18" xfId="0" applyNumberFormat="1" applyFont="1" applyBorder="1" applyAlignment="1">
      <alignment vertical="center"/>
    </xf>
    <xf numFmtId="179" fontId="16" fillId="0" borderId="6" xfId="0" applyNumberFormat="1" applyFont="1" applyBorder="1" applyAlignment="1">
      <alignment horizontal="right" vertical="center"/>
    </xf>
    <xf numFmtId="179" fontId="16" fillId="0" borderId="19" xfId="0" applyNumberFormat="1" applyFont="1" applyBorder="1" applyAlignment="1">
      <alignment horizontal="right" vertical="center"/>
    </xf>
    <xf numFmtId="183" fontId="16" fillId="0" borderId="6" xfId="0" applyNumberFormat="1" applyFont="1" applyBorder="1" applyAlignment="1">
      <alignment horizontal="right" vertical="center"/>
    </xf>
    <xf numFmtId="183" fontId="16" fillId="0" borderId="19" xfId="0" applyNumberFormat="1" applyFont="1" applyBorder="1" applyAlignment="1">
      <alignment horizontal="right" vertical="center"/>
    </xf>
    <xf numFmtId="183" fontId="14" fillId="0" borderId="44" xfId="0" applyNumberFormat="1" applyFont="1" applyBorder="1" applyAlignment="1">
      <alignment vertical="center"/>
    </xf>
    <xf numFmtId="179" fontId="16" fillId="0" borderId="22" xfId="0" applyNumberFormat="1" applyFont="1" applyBorder="1" applyAlignment="1">
      <alignment horizontal="right" vertical="center"/>
    </xf>
    <xf numFmtId="183" fontId="16" fillId="0" borderId="47" xfId="0" applyNumberFormat="1" applyFont="1" applyBorder="1" applyAlignment="1">
      <alignment horizontal="right" vertical="center"/>
    </xf>
    <xf numFmtId="179" fontId="16" fillId="0" borderId="5" xfId="0" applyNumberFormat="1" applyFont="1" applyBorder="1" applyAlignment="1">
      <alignment horizontal="right" vertical="center"/>
    </xf>
    <xf numFmtId="179" fontId="16" fillId="0" borderId="20" xfId="0" applyNumberFormat="1" applyFont="1" applyBorder="1" applyAlignment="1">
      <alignment horizontal="right" vertical="center"/>
    </xf>
    <xf numFmtId="183" fontId="16" fillId="0" borderId="20" xfId="0" applyNumberFormat="1" applyFont="1" applyBorder="1" applyAlignment="1">
      <alignment horizontal="right" vertical="center"/>
    </xf>
    <xf numFmtId="183" fontId="16" fillId="0" borderId="48" xfId="0" applyNumberFormat="1" applyFont="1" applyBorder="1" applyAlignment="1">
      <alignment horizontal="right" vertical="center"/>
    </xf>
    <xf numFmtId="179" fontId="14" fillId="0" borderId="13" xfId="0" applyNumberFormat="1" applyFont="1" applyBorder="1" applyAlignment="1">
      <alignment vertical="center"/>
    </xf>
    <xf numFmtId="183" fontId="14" fillId="0" borderId="13" xfId="0" applyNumberFormat="1" applyFont="1" applyBorder="1" applyAlignment="1">
      <alignment vertical="center"/>
    </xf>
    <xf numFmtId="183" fontId="14" fillId="0" borderId="11" xfId="0" applyNumberFormat="1" applyFont="1" applyBorder="1" applyAlignment="1">
      <alignment vertical="center"/>
    </xf>
    <xf numFmtId="179" fontId="14" fillId="0" borderId="6" xfId="0" applyNumberFormat="1" applyFont="1" applyBorder="1" applyAlignment="1">
      <alignment vertical="center"/>
    </xf>
    <xf numFmtId="179" fontId="14" fillId="0" borderId="19" xfId="0" applyNumberFormat="1" applyFont="1" applyBorder="1" applyAlignment="1">
      <alignment vertical="center"/>
    </xf>
    <xf numFmtId="183" fontId="14" fillId="0" borderId="27" xfId="0" applyNumberFormat="1" applyFont="1" applyBorder="1" applyAlignment="1">
      <alignment vertical="center"/>
    </xf>
    <xf numFmtId="179" fontId="14" fillId="0" borderId="5" xfId="0" applyNumberFormat="1" applyFont="1" applyBorder="1" applyAlignment="1">
      <alignment vertical="center"/>
    </xf>
    <xf numFmtId="179" fontId="14" fillId="0" borderId="20" xfId="0" applyNumberFormat="1" applyFont="1" applyBorder="1" applyAlignment="1">
      <alignment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79" fontId="16" fillId="0" borderId="24" xfId="0" applyNumberFormat="1" applyFont="1" applyBorder="1" applyAlignment="1">
      <alignment horizontal="right" vertical="center"/>
    </xf>
    <xf numFmtId="183" fontId="16" fillId="0" borderId="5" xfId="0" applyNumberFormat="1" applyFont="1" applyBorder="1" applyAlignment="1">
      <alignment horizontal="right" vertical="center"/>
    </xf>
    <xf numFmtId="0" fontId="8" fillId="0" borderId="55" xfId="0" applyFont="1" applyBorder="1" applyAlignment="1">
      <alignment horizontal="center" vertical="center" textRotation="255" wrapText="1"/>
    </xf>
    <xf numFmtId="0" fontId="8" fillId="0" borderId="56" xfId="0" applyFont="1" applyBorder="1" applyAlignment="1">
      <alignment horizontal="center" vertical="center" textRotation="255" wrapText="1"/>
    </xf>
    <xf numFmtId="0" fontId="8" fillId="0" borderId="57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55" xfId="0" applyFont="1" applyBorder="1" applyAlignment="1">
      <alignment horizontal="center" vertical="center" textRotation="255"/>
    </xf>
    <xf numFmtId="0" fontId="8" fillId="0" borderId="56" xfId="0" applyFont="1" applyBorder="1" applyAlignment="1">
      <alignment horizontal="center" vertical="center" textRotation="255"/>
    </xf>
    <xf numFmtId="0" fontId="8" fillId="0" borderId="57" xfId="0" applyFont="1" applyBorder="1" applyAlignment="1">
      <alignment horizontal="center" vertical="center" textRotation="255"/>
    </xf>
    <xf numFmtId="0" fontId="8" fillId="2" borderId="56" xfId="0" applyFont="1" applyFill="1" applyBorder="1" applyAlignment="1">
      <alignment horizontal="center" vertical="center" textRotation="255"/>
    </xf>
    <xf numFmtId="0" fontId="8" fillId="2" borderId="57" xfId="0" applyFont="1" applyFill="1" applyBorder="1" applyAlignment="1">
      <alignment horizontal="center" vertical="center" textRotation="255"/>
    </xf>
    <xf numFmtId="0" fontId="8" fillId="2" borderId="55" xfId="0" applyFont="1" applyFill="1" applyBorder="1" applyAlignment="1">
      <alignment horizontal="center" vertical="center" textRotation="255"/>
    </xf>
    <xf numFmtId="0" fontId="8" fillId="2" borderId="67" xfId="0" applyFont="1" applyFill="1" applyBorder="1" applyAlignment="1">
      <alignment horizontal="left" vertical="center" wrapText="1"/>
    </xf>
    <xf numFmtId="0" fontId="8" fillId="2" borderId="68" xfId="0" applyFont="1" applyFill="1" applyBorder="1" applyAlignment="1">
      <alignment horizontal="left" vertical="center" wrapText="1"/>
    </xf>
    <xf numFmtId="0" fontId="8" fillId="2" borderId="69" xfId="0" applyFont="1" applyFill="1" applyBorder="1" applyAlignment="1">
      <alignment horizontal="left" vertical="center" wrapText="1"/>
    </xf>
    <xf numFmtId="0" fontId="8" fillId="2" borderId="7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6" xfId="0" applyFont="1" applyFill="1" applyBorder="1" applyAlignment="1">
      <alignment horizontal="center" vertical="center" textRotation="255"/>
    </xf>
    <xf numFmtId="0" fontId="8" fillId="0" borderId="67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left" vertical="center" wrapText="1"/>
    </xf>
    <xf numFmtId="0" fontId="8" fillId="0" borderId="7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 textRotation="255"/>
    </xf>
    <xf numFmtId="0" fontId="8" fillId="0" borderId="1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textRotation="255" wrapText="1"/>
    </xf>
    <xf numFmtId="0" fontId="8" fillId="0" borderId="26" xfId="0" applyFont="1" applyBorder="1" applyAlignment="1">
      <alignment horizontal="center" vertical="center" textRotation="255" wrapText="1"/>
    </xf>
    <xf numFmtId="0" fontId="8" fillId="0" borderId="67" xfId="0" applyFont="1" applyBorder="1" applyAlignment="1">
      <alignment vertical="center" wrapText="1"/>
    </xf>
    <xf numFmtId="0" fontId="8" fillId="0" borderId="68" xfId="0" applyFont="1" applyBorder="1" applyAlignment="1">
      <alignment vertical="center" wrapText="1"/>
    </xf>
    <xf numFmtId="0" fontId="8" fillId="0" borderId="68" xfId="0" applyFont="1" applyBorder="1" applyAlignment="1">
      <alignment vertical="center"/>
    </xf>
    <xf numFmtId="0" fontId="8" fillId="0" borderId="21" xfId="0" applyFont="1" applyBorder="1" applyAlignment="1">
      <alignment horizontal="center" vertical="center" textRotation="255" wrapText="1"/>
    </xf>
    <xf numFmtId="0" fontId="8" fillId="0" borderId="22" xfId="0" applyFont="1" applyBorder="1" applyAlignment="1">
      <alignment horizontal="center" vertical="center" textRotation="255" wrapText="1"/>
    </xf>
    <xf numFmtId="0" fontId="8" fillId="0" borderId="23" xfId="0" applyFont="1" applyBorder="1" applyAlignment="1">
      <alignment horizontal="center" vertical="center" textRotation="255" wrapText="1"/>
    </xf>
    <xf numFmtId="0" fontId="8" fillId="0" borderId="24" xfId="0" applyFont="1" applyBorder="1" applyAlignment="1">
      <alignment horizontal="center" vertical="center" textRotation="255" wrapText="1"/>
    </xf>
    <xf numFmtId="0" fontId="8" fillId="0" borderId="64" xfId="0" applyFont="1" applyBorder="1" applyAlignment="1">
      <alignment horizontal="center" vertical="center" textRotation="255" wrapText="1"/>
    </xf>
    <xf numFmtId="0" fontId="8" fillId="0" borderId="65" xfId="0" applyFont="1" applyBorder="1" applyAlignment="1">
      <alignment horizontal="center" vertical="center" textRotation="255" wrapText="1"/>
    </xf>
    <xf numFmtId="0" fontId="8" fillId="0" borderId="71" xfId="0" applyFont="1" applyBorder="1" applyAlignment="1">
      <alignment vertical="center" wrapText="1"/>
    </xf>
    <xf numFmtId="0" fontId="8" fillId="0" borderId="72" xfId="0" applyFont="1" applyBorder="1" applyAlignment="1">
      <alignment vertical="center" wrapText="1"/>
    </xf>
    <xf numFmtId="0" fontId="8" fillId="0" borderId="73" xfId="0" applyFont="1" applyBorder="1" applyAlignment="1">
      <alignment vertical="center" wrapText="1"/>
    </xf>
    <xf numFmtId="0" fontId="8" fillId="0" borderId="21" xfId="0" applyFont="1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6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8" fillId="0" borderId="64" xfId="0" applyFont="1" applyBorder="1" applyAlignment="1">
      <alignment horizontal="center" vertical="center" textRotation="255"/>
    </xf>
    <xf numFmtId="0" fontId="8" fillId="0" borderId="65" xfId="0" applyFont="1" applyBorder="1" applyAlignment="1">
      <alignment horizontal="center" vertical="center" textRotation="255"/>
    </xf>
    <xf numFmtId="0" fontId="8" fillId="0" borderId="9" xfId="0" applyFont="1" applyBorder="1" applyAlignment="1">
      <alignment horizontal="distributed" vertical="center"/>
    </xf>
    <xf numFmtId="0" fontId="8" fillId="0" borderId="37" xfId="0" applyFont="1" applyBorder="1" applyAlignment="1">
      <alignment horizontal="distributed" vertical="center"/>
    </xf>
    <xf numFmtId="0" fontId="8" fillId="0" borderId="9" xfId="0" applyFont="1" applyBorder="1" applyAlignment="1">
      <alignment horizontal="distributed" vertical="center" wrapText="1"/>
    </xf>
    <xf numFmtId="0" fontId="8" fillId="0" borderId="7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68" xfId="0" applyFont="1" applyBorder="1" applyAlignment="1">
      <alignment horizontal="left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179" fontId="14" fillId="0" borderId="9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179" fontId="14" fillId="0" borderId="4" xfId="0" applyNumberFormat="1" applyFont="1" applyBorder="1" applyAlignment="1">
      <alignment horizontal="right" vertical="center"/>
    </xf>
    <xf numFmtId="0" fontId="8" fillId="0" borderId="46" xfId="0" applyFont="1" applyBorder="1" applyAlignment="1">
      <alignment horizontal="center"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179" fontId="14" fillId="0" borderId="13" xfId="0" applyNumberFormat="1" applyFont="1" applyBorder="1" applyAlignment="1">
      <alignment horizontal="right" vertical="center"/>
    </xf>
    <xf numFmtId="179" fontId="14" fillId="0" borderId="49" xfId="0" applyNumberFormat="1" applyFont="1" applyBorder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179" fontId="14" fillId="0" borderId="26" xfId="0" applyNumberFormat="1" applyFont="1" applyBorder="1" applyAlignment="1">
      <alignment horizontal="right" vertical="center"/>
    </xf>
    <xf numFmtId="179" fontId="14" fillId="0" borderId="0" xfId="0" applyNumberFormat="1" applyFont="1" applyAlignment="1">
      <alignment horizontal="right" vertical="center"/>
    </xf>
    <xf numFmtId="179" fontId="14" fillId="0" borderId="16" xfId="0" applyNumberFormat="1" applyFont="1" applyBorder="1" applyAlignment="1">
      <alignment horizontal="right" vertical="center"/>
    </xf>
    <xf numFmtId="179" fontId="14" fillId="0" borderId="14" xfId="0" applyNumberFormat="1" applyFont="1" applyBorder="1" applyAlignment="1">
      <alignment horizontal="right" vertical="center"/>
    </xf>
    <xf numFmtId="0" fontId="8" fillId="0" borderId="71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_000中扉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93134</xdr:colOff>
      <xdr:row>35</xdr:row>
      <xdr:rowOff>264583</xdr:rowOff>
    </xdr:from>
    <xdr:to>
      <xdr:col>32</xdr:col>
      <xdr:colOff>21165</xdr:colOff>
      <xdr:row>39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DCA4335-3D3B-7B84-D7B4-E4D4870A3878}"/>
            </a:ext>
          </a:extLst>
        </xdr:cNvPr>
        <xdr:cNvSpPr txBox="1"/>
      </xdr:nvSpPr>
      <xdr:spPr>
        <a:xfrm>
          <a:off x="8157634" y="9098139"/>
          <a:ext cx="7167031" cy="8925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〇昭和４８年に土地投機の抑制と土地供給の促進を目的として創設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〇バブル崩壊以降、地価が継続的に下落し、その役割を終えたとして平成１５年から新規課税が停止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〇申請により徴収が猶予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〇現在、猶予しているものはない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B1:E11"/>
  <sheetViews>
    <sheetView showGridLines="0" tabSelected="1" zoomScaleNormal="100" workbookViewId="0">
      <selection activeCell="B1" sqref="B1:C1"/>
    </sheetView>
  </sheetViews>
  <sheetFormatPr defaultColWidth="8" defaultRowHeight="27" customHeight="1"/>
  <cols>
    <col min="1" max="1" width="19.90625" style="1" customWidth="1"/>
    <col min="2" max="2" width="4.08984375" style="1" customWidth="1"/>
    <col min="3" max="3" width="43.6328125" style="1" customWidth="1"/>
    <col min="4" max="16384" width="8" style="1"/>
  </cols>
  <sheetData>
    <row r="1" spans="2:5" ht="27" customHeight="1">
      <c r="B1" s="315" t="s">
        <v>56</v>
      </c>
      <c r="C1" s="316"/>
    </row>
    <row r="2" spans="2:5" ht="40" customHeight="1"/>
    <row r="3" spans="2:5" ht="27" customHeight="1">
      <c r="C3" s="1" t="s">
        <v>3</v>
      </c>
    </row>
    <row r="4" spans="2:5" ht="27" customHeight="1">
      <c r="C4" s="1" t="s">
        <v>4</v>
      </c>
    </row>
    <row r="5" spans="2:5" ht="27" customHeight="1">
      <c r="C5" s="1" t="s">
        <v>238</v>
      </c>
    </row>
    <row r="6" spans="2:5" ht="27" customHeight="1">
      <c r="C6" s="1" t="s">
        <v>53</v>
      </c>
    </row>
    <row r="7" spans="2:5" ht="27" customHeight="1">
      <c r="C7" s="1" t="s">
        <v>5</v>
      </c>
    </row>
    <row r="11" spans="2:5" ht="27" customHeight="1">
      <c r="E11" s="2"/>
    </row>
  </sheetData>
  <mergeCells count="1">
    <mergeCell ref="B1:C1"/>
  </mergeCells>
  <phoneticPr fontId="2"/>
  <pageMargins left="1.1811023622047245" right="1.1811023622047245" top="2.7559055118110236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N29"/>
  <sheetViews>
    <sheetView showGridLines="0" zoomScaleNormal="100" zoomScaleSheetLayoutView="100" workbookViewId="0"/>
  </sheetViews>
  <sheetFormatPr defaultColWidth="10.6328125" defaultRowHeight="20.149999999999999" customHeight="1"/>
  <cols>
    <col min="1" max="1" width="13.6328125" style="6" customWidth="1"/>
    <col min="2" max="2" width="10.36328125" style="23" customWidth="1"/>
    <col min="3" max="7" width="12.6328125" style="6" customWidth="1"/>
    <col min="8" max="16384" width="10.6328125" style="6"/>
  </cols>
  <sheetData>
    <row r="1" spans="1:14" ht="20.149999999999999" customHeight="1">
      <c r="A1" s="152" t="s">
        <v>53</v>
      </c>
      <c r="B1" s="269"/>
      <c r="C1" s="270"/>
      <c r="D1" s="271"/>
      <c r="E1" s="271"/>
      <c r="F1" s="271"/>
      <c r="G1" s="271"/>
      <c r="H1" s="271"/>
      <c r="I1" s="271"/>
    </row>
    <row r="2" spans="1:14" ht="20.149999999999999" customHeight="1">
      <c r="A2" s="271"/>
      <c r="B2" s="271"/>
      <c r="C2" s="272"/>
      <c r="D2" s="158"/>
      <c r="E2" s="10"/>
      <c r="F2" s="13"/>
      <c r="G2" s="13" t="s">
        <v>168</v>
      </c>
      <c r="H2" s="10"/>
      <c r="I2" s="271"/>
      <c r="J2" s="271"/>
    </row>
    <row r="3" spans="1:14" ht="30" customHeight="1">
      <c r="A3" s="542" t="s">
        <v>169</v>
      </c>
      <c r="B3" s="543"/>
      <c r="C3" s="160" t="s">
        <v>101</v>
      </c>
      <c r="D3" s="161" t="s">
        <v>111</v>
      </c>
      <c r="E3" s="159" t="s">
        <v>117</v>
      </c>
      <c r="F3" s="160" t="s">
        <v>128</v>
      </c>
      <c r="G3" s="252" t="s">
        <v>236</v>
      </c>
      <c r="H3" s="29"/>
      <c r="I3" s="271"/>
      <c r="J3" s="271"/>
    </row>
    <row r="4" spans="1:14" ht="19.5" customHeight="1">
      <c r="A4" s="407" t="s">
        <v>0</v>
      </c>
      <c r="B4" s="409"/>
      <c r="C4" s="187">
        <v>5344</v>
      </c>
      <c r="D4" s="188">
        <v>5767</v>
      </c>
      <c r="E4" s="76">
        <v>6427</v>
      </c>
      <c r="F4" s="187">
        <v>6246</v>
      </c>
      <c r="G4" s="273">
        <v>6482</v>
      </c>
      <c r="H4" s="29"/>
      <c r="I4" s="271"/>
      <c r="J4" s="271"/>
    </row>
    <row r="5" spans="1:14" ht="19.5" customHeight="1">
      <c r="A5" s="552"/>
      <c r="B5" s="553"/>
      <c r="C5" s="199">
        <v>-1442</v>
      </c>
      <c r="D5" s="200">
        <v>-1500</v>
      </c>
      <c r="E5" s="198">
        <v>-1759</v>
      </c>
      <c r="F5" s="251">
        <v>1789</v>
      </c>
      <c r="G5" s="274">
        <v>2275</v>
      </c>
      <c r="H5" s="29"/>
      <c r="I5" s="271"/>
      <c r="J5" s="271"/>
    </row>
    <row r="6" spans="1:14" ht="20.149999999999999" customHeight="1">
      <c r="A6" s="547" t="s">
        <v>99</v>
      </c>
      <c r="B6" s="548"/>
      <c r="C6" s="162">
        <v>2639</v>
      </c>
      <c r="D6" s="118">
        <v>2886</v>
      </c>
      <c r="E6" s="119">
        <v>3136</v>
      </c>
      <c r="F6" s="162">
        <v>3255</v>
      </c>
      <c r="G6" s="120">
        <v>3367</v>
      </c>
      <c r="H6" s="29"/>
      <c r="I6" s="271"/>
    </row>
    <row r="7" spans="1:14" ht="20.149999999999999" customHeight="1">
      <c r="A7" s="547" t="s">
        <v>170</v>
      </c>
      <c r="B7" s="548"/>
      <c r="C7" s="162">
        <v>2240</v>
      </c>
      <c r="D7" s="118">
        <v>2411</v>
      </c>
      <c r="E7" s="119">
        <v>2727</v>
      </c>
      <c r="F7" s="162">
        <v>2525</v>
      </c>
      <c r="G7" s="120">
        <v>2650</v>
      </c>
      <c r="H7" s="275"/>
    </row>
    <row r="8" spans="1:14" ht="20.149999999999999" customHeight="1">
      <c r="A8" s="549" t="s">
        <v>171</v>
      </c>
      <c r="B8" s="550"/>
      <c r="C8" s="201">
        <v>465</v>
      </c>
      <c r="D8" s="197">
        <v>470</v>
      </c>
      <c r="E8" s="156">
        <v>564</v>
      </c>
      <c r="F8" s="201">
        <v>466</v>
      </c>
      <c r="G8" s="276">
        <v>465</v>
      </c>
      <c r="H8" s="275"/>
    </row>
    <row r="9" spans="1:14" ht="27.75" customHeight="1">
      <c r="A9" s="551" t="s">
        <v>55</v>
      </c>
      <c r="B9" s="551"/>
      <c r="C9" s="11"/>
      <c r="D9" s="12"/>
      <c r="E9" s="112"/>
      <c r="F9" s="112"/>
      <c r="G9" s="112" t="s">
        <v>172</v>
      </c>
      <c r="J9" s="58"/>
      <c r="K9" s="58"/>
      <c r="L9" s="58"/>
      <c r="M9" s="58"/>
      <c r="N9" s="58"/>
    </row>
    <row r="10" spans="1:14" ht="20.149999999999999" customHeight="1">
      <c r="A10" s="77"/>
      <c r="B10" s="77"/>
      <c r="C10" s="77"/>
      <c r="D10" s="77"/>
      <c r="E10" s="77"/>
      <c r="F10" s="77"/>
      <c r="G10" s="77"/>
    </row>
    <row r="11" spans="1:14" ht="20.149999999999999" customHeight="1">
      <c r="A11" s="35"/>
      <c r="B11" s="35"/>
      <c r="C11" s="35"/>
      <c r="D11" s="35"/>
      <c r="E11" s="35"/>
      <c r="F11" s="35"/>
      <c r="G11" s="35"/>
    </row>
    <row r="16" spans="1:14" ht="20.149999999999999" customHeight="1">
      <c r="A16" s="152" t="s">
        <v>5</v>
      </c>
    </row>
    <row r="17" spans="1:8" ht="20.149999999999999" customHeight="1">
      <c r="E17" s="10"/>
      <c r="F17" s="13"/>
      <c r="G17" s="13" t="s">
        <v>173</v>
      </c>
    </row>
    <row r="18" spans="1:8" ht="30" customHeight="1">
      <c r="A18" s="542" t="s">
        <v>174</v>
      </c>
      <c r="B18" s="543"/>
      <c r="C18" s="16" t="s">
        <v>127</v>
      </c>
      <c r="D18" s="16" t="s">
        <v>108</v>
      </c>
      <c r="E18" s="164" t="s">
        <v>114</v>
      </c>
      <c r="F18" s="253" t="s">
        <v>123</v>
      </c>
      <c r="G18" s="257" t="s">
        <v>237</v>
      </c>
    </row>
    <row r="19" spans="1:8" ht="19.5" customHeight="1">
      <c r="A19" s="407" t="s">
        <v>91</v>
      </c>
      <c r="B19" s="409"/>
      <c r="C19" s="108">
        <v>78033</v>
      </c>
      <c r="D19" s="108">
        <v>75091</v>
      </c>
      <c r="E19" s="202">
        <v>74970</v>
      </c>
      <c r="F19" s="254">
        <v>78635</v>
      </c>
      <c r="G19" s="258">
        <v>80991</v>
      </c>
    </row>
    <row r="20" spans="1:8" ht="19.5" customHeight="1">
      <c r="A20" s="547" t="s">
        <v>89</v>
      </c>
      <c r="B20" s="548"/>
      <c r="C20" s="118">
        <v>59084</v>
      </c>
      <c r="D20" s="118">
        <v>58087</v>
      </c>
      <c r="E20" s="165">
        <v>56337</v>
      </c>
      <c r="F20" s="255">
        <v>59899</v>
      </c>
      <c r="G20" s="259">
        <v>61995</v>
      </c>
    </row>
    <row r="21" spans="1:8" ht="19.5" customHeight="1">
      <c r="A21" s="547" t="s">
        <v>90</v>
      </c>
      <c r="B21" s="548"/>
      <c r="C21" s="118">
        <v>18949</v>
      </c>
      <c r="D21" s="118">
        <v>17004</v>
      </c>
      <c r="E21" s="165">
        <v>18633</v>
      </c>
      <c r="F21" s="255">
        <v>18736</v>
      </c>
      <c r="G21" s="259">
        <v>18996</v>
      </c>
    </row>
    <row r="22" spans="1:8" ht="20.149999999999999" customHeight="1">
      <c r="A22" s="519" t="s">
        <v>175</v>
      </c>
      <c r="B22" s="75" t="s">
        <v>0</v>
      </c>
      <c r="C22" s="118">
        <v>56817</v>
      </c>
      <c r="D22" s="118">
        <v>56218</v>
      </c>
      <c r="E22" s="165">
        <v>56933</v>
      </c>
      <c r="F22" s="255">
        <v>58296</v>
      </c>
      <c r="G22" s="259">
        <v>62037</v>
      </c>
    </row>
    <row r="23" spans="1:8" ht="20.149999999999999" customHeight="1">
      <c r="A23" s="544"/>
      <c r="B23" s="75" t="s">
        <v>87</v>
      </c>
      <c r="C23" s="118">
        <v>44493</v>
      </c>
      <c r="D23" s="118">
        <v>44575</v>
      </c>
      <c r="E23" s="165">
        <v>44809</v>
      </c>
      <c r="F23" s="255">
        <v>45504</v>
      </c>
      <c r="G23" s="259">
        <v>49111</v>
      </c>
    </row>
    <row r="24" spans="1:8" ht="20.149999999999999" customHeight="1">
      <c r="A24" s="545"/>
      <c r="B24" s="75" t="s">
        <v>88</v>
      </c>
      <c r="C24" s="118">
        <v>12324</v>
      </c>
      <c r="D24" s="118">
        <v>11643</v>
      </c>
      <c r="E24" s="165">
        <v>12124</v>
      </c>
      <c r="F24" s="255">
        <v>12792</v>
      </c>
      <c r="G24" s="259">
        <v>12926</v>
      </c>
      <c r="H24" s="44"/>
    </row>
    <row r="25" spans="1:8" ht="20.149999999999999" customHeight="1">
      <c r="A25" s="519" t="s">
        <v>54</v>
      </c>
      <c r="B25" s="75" t="s">
        <v>0</v>
      </c>
      <c r="C25" s="118">
        <v>21216</v>
      </c>
      <c r="D25" s="118">
        <v>18873</v>
      </c>
      <c r="E25" s="165">
        <v>18037</v>
      </c>
      <c r="F25" s="255">
        <v>20339</v>
      </c>
      <c r="G25" s="259">
        <v>18964</v>
      </c>
    </row>
    <row r="26" spans="1:8" ht="20.149999999999999" customHeight="1">
      <c r="A26" s="544"/>
      <c r="B26" s="75" t="s">
        <v>87</v>
      </c>
      <c r="C26" s="118">
        <v>14591</v>
      </c>
      <c r="D26" s="118">
        <v>13512</v>
      </c>
      <c r="E26" s="165">
        <v>11528</v>
      </c>
      <c r="F26" s="255">
        <v>14395</v>
      </c>
      <c r="G26" s="259">
        <v>12884</v>
      </c>
    </row>
    <row r="27" spans="1:8" ht="20.149999999999999" customHeight="1">
      <c r="A27" s="546"/>
      <c r="B27" s="163" t="s">
        <v>88</v>
      </c>
      <c r="C27" s="197">
        <v>6625</v>
      </c>
      <c r="D27" s="197">
        <v>5361</v>
      </c>
      <c r="E27" s="203">
        <v>6509</v>
      </c>
      <c r="F27" s="256">
        <v>5944</v>
      </c>
      <c r="G27" s="260">
        <v>6070</v>
      </c>
      <c r="H27" s="44"/>
    </row>
    <row r="29" spans="1:8" ht="20.149999999999999" customHeight="1">
      <c r="B29" s="6"/>
    </row>
  </sheetData>
  <mergeCells count="12">
    <mergeCell ref="A3:B3"/>
    <mergeCell ref="A6:B6"/>
    <mergeCell ref="A7:B7"/>
    <mergeCell ref="A8:B8"/>
    <mergeCell ref="A9:B9"/>
    <mergeCell ref="A4:B5"/>
    <mergeCell ref="A18:B18"/>
    <mergeCell ref="A22:A24"/>
    <mergeCell ref="A25:A27"/>
    <mergeCell ref="A20:B20"/>
    <mergeCell ref="A21:B21"/>
    <mergeCell ref="A19:B19"/>
  </mergeCells>
  <phoneticPr fontId="2"/>
  <printOptions horizontalCentered="1"/>
  <pageMargins left="0.39370078740157483" right="0.39370078740157483" top="0.86614173228346458" bottom="0.59055118110236227" header="0.51181102362204722" footer="0.39370078740157483"/>
  <pageSetup paperSize="9" scale="99" firstPageNumber="43" orientation="portrait" useFirstPageNumber="1" r:id="rId1"/>
  <headerFooter alignWithMargins="0">
    <oddFooter>&amp;C&amp;"ＭＳ Ｐ明朝,標準"－&amp;P－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BR52"/>
  <sheetViews>
    <sheetView showGridLines="0" topLeftCell="A16" zoomScale="90" zoomScaleNormal="90" workbookViewId="0">
      <selection activeCell="W20" sqref="W20:X20"/>
    </sheetView>
  </sheetViews>
  <sheetFormatPr defaultColWidth="5.6328125" defaultRowHeight="20.149999999999999" customHeight="1"/>
  <cols>
    <col min="1" max="1" width="3.6328125" style="6" customWidth="1"/>
    <col min="2" max="2" width="9.6328125" style="6" customWidth="1"/>
    <col min="3" max="3" width="6.08984375" style="6" customWidth="1"/>
    <col min="4" max="26" width="6.90625" style="6" customWidth="1"/>
    <col min="27" max="32" width="7" style="6" customWidth="1"/>
    <col min="33" max="16384" width="5.6328125" style="6"/>
  </cols>
  <sheetData>
    <row r="1" spans="1:68" ht="19.5" customHeight="1">
      <c r="A1" s="3" t="s">
        <v>129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68" ht="20.149999999999999" customHeight="1">
      <c r="A2" s="7" t="s">
        <v>130</v>
      </c>
      <c r="B2" s="8"/>
      <c r="C2" s="8"/>
      <c r="D2" s="8"/>
      <c r="AA2" s="9"/>
      <c r="AB2" s="7"/>
    </row>
    <row r="3" spans="1:68" ht="15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  <c r="Y3" s="13"/>
      <c r="Z3" s="13" t="s">
        <v>131</v>
      </c>
      <c r="AB3" s="11"/>
      <c r="AC3" s="11"/>
      <c r="AD3" s="11"/>
      <c r="AE3" s="11"/>
      <c r="AF3" s="11"/>
      <c r="AG3" s="11"/>
      <c r="BJ3" s="10"/>
    </row>
    <row r="4" spans="1:68" ht="20.149999999999999" customHeight="1">
      <c r="A4" s="390" t="s">
        <v>132</v>
      </c>
      <c r="B4" s="391"/>
      <c r="C4" s="391"/>
      <c r="D4" s="391"/>
      <c r="E4" s="391"/>
      <c r="F4" s="392"/>
      <c r="G4" s="396" t="s">
        <v>121</v>
      </c>
      <c r="H4" s="397"/>
      <c r="I4" s="397"/>
      <c r="J4" s="397"/>
      <c r="K4" s="396" t="s">
        <v>108</v>
      </c>
      <c r="L4" s="397"/>
      <c r="M4" s="397"/>
      <c r="N4" s="398"/>
      <c r="O4" s="396" t="s">
        <v>113</v>
      </c>
      <c r="P4" s="397"/>
      <c r="Q4" s="397"/>
      <c r="R4" s="398"/>
      <c r="S4" s="396" t="s">
        <v>122</v>
      </c>
      <c r="T4" s="397"/>
      <c r="U4" s="397"/>
      <c r="V4" s="397"/>
      <c r="W4" s="396" t="s">
        <v>187</v>
      </c>
      <c r="X4" s="397"/>
      <c r="Y4" s="397"/>
      <c r="Z4" s="399"/>
      <c r="AA4" s="35"/>
      <c r="AB4" s="428"/>
      <c r="AC4" s="428"/>
      <c r="AD4" s="428"/>
      <c r="AE4" s="428"/>
      <c r="AF4" s="428"/>
      <c r="AG4" s="428"/>
      <c r="AH4" s="14"/>
      <c r="AI4" s="38"/>
      <c r="AJ4" s="38"/>
      <c r="AK4" s="38"/>
      <c r="AL4" s="38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C4" s="14"/>
      <c r="BD4" s="14"/>
      <c r="BE4" s="14"/>
      <c r="BF4" s="10"/>
      <c r="BG4" s="14"/>
      <c r="BH4" s="14"/>
      <c r="BI4" s="14"/>
      <c r="BJ4" s="14"/>
      <c r="BK4" s="14"/>
    </row>
    <row r="5" spans="1:68" ht="20.149999999999999" customHeight="1">
      <c r="A5" s="393"/>
      <c r="B5" s="394"/>
      <c r="C5" s="394"/>
      <c r="D5" s="394"/>
      <c r="E5" s="394"/>
      <c r="F5" s="395"/>
      <c r="G5" s="414" t="s">
        <v>112</v>
      </c>
      <c r="H5" s="415"/>
      <c r="I5" s="432" t="s">
        <v>133</v>
      </c>
      <c r="J5" s="432"/>
      <c r="K5" s="429" t="s">
        <v>112</v>
      </c>
      <c r="L5" s="415"/>
      <c r="M5" s="432" t="s">
        <v>133</v>
      </c>
      <c r="N5" s="432"/>
      <c r="O5" s="429" t="s">
        <v>112</v>
      </c>
      <c r="P5" s="414"/>
      <c r="Q5" s="430" t="s">
        <v>133</v>
      </c>
      <c r="R5" s="431"/>
      <c r="S5" s="429" t="s">
        <v>134</v>
      </c>
      <c r="T5" s="415"/>
      <c r="U5" s="432" t="s">
        <v>133</v>
      </c>
      <c r="V5" s="432"/>
      <c r="W5" s="429" t="s">
        <v>134</v>
      </c>
      <c r="X5" s="415"/>
      <c r="Y5" s="432" t="s">
        <v>133</v>
      </c>
      <c r="Z5" s="433"/>
      <c r="AA5" s="35"/>
      <c r="AB5" s="428"/>
      <c r="AC5" s="428"/>
      <c r="AD5" s="428"/>
      <c r="AE5" s="428"/>
      <c r="AF5" s="428"/>
      <c r="AG5" s="428"/>
      <c r="AH5" s="14"/>
      <c r="AI5" s="38"/>
      <c r="AJ5" s="38"/>
      <c r="AK5" s="38"/>
      <c r="AL5" s="38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312"/>
      <c r="BH5" s="312"/>
      <c r="BI5" s="312"/>
      <c r="BJ5" s="14"/>
      <c r="BK5" s="14"/>
      <c r="BL5" s="14"/>
    </row>
    <row r="6" spans="1:68" ht="20.149999999999999" customHeight="1">
      <c r="A6" s="407" t="s">
        <v>76</v>
      </c>
      <c r="B6" s="408"/>
      <c r="C6" s="408"/>
      <c r="D6" s="408"/>
      <c r="E6" s="408"/>
      <c r="F6" s="409"/>
      <c r="G6" s="435">
        <v>49182524</v>
      </c>
      <c r="H6" s="440"/>
      <c r="I6" s="437">
        <v>101.23381592503631</v>
      </c>
      <c r="J6" s="438"/>
      <c r="K6" s="435">
        <v>49624751</v>
      </c>
      <c r="L6" s="440"/>
      <c r="M6" s="437">
        <v>100.89915474854443</v>
      </c>
      <c r="N6" s="438"/>
      <c r="O6" s="435">
        <v>47853371</v>
      </c>
      <c r="P6" s="436"/>
      <c r="Q6" s="437">
        <v>96.430450603167756</v>
      </c>
      <c r="R6" s="438"/>
      <c r="S6" s="435">
        <v>49674118</v>
      </c>
      <c r="T6" s="440"/>
      <c r="U6" s="438">
        <v>103.804845848</v>
      </c>
      <c r="V6" s="438"/>
      <c r="W6" s="435">
        <v>50285527</v>
      </c>
      <c r="X6" s="440"/>
      <c r="Y6" s="438">
        <v>101.23084017314601</v>
      </c>
      <c r="Z6" s="441"/>
      <c r="AA6" s="35"/>
      <c r="AB6" s="167"/>
      <c r="AC6" s="167"/>
      <c r="AD6" s="167"/>
      <c r="AE6" s="167"/>
      <c r="AF6" s="167"/>
      <c r="AG6" s="167"/>
      <c r="AH6" s="18"/>
      <c r="AI6" s="38"/>
      <c r="AJ6" s="38"/>
      <c r="AK6" s="38"/>
      <c r="AL6" s="38"/>
      <c r="AM6" s="38"/>
      <c r="AN6" s="38"/>
      <c r="AO6" s="38"/>
      <c r="AP6" s="18"/>
      <c r="AQ6" s="18"/>
      <c r="AR6" s="18"/>
      <c r="AS6" s="18"/>
      <c r="AT6" s="18"/>
      <c r="AU6" s="18"/>
      <c r="AV6" s="18"/>
      <c r="AW6" s="18"/>
      <c r="AX6" s="18"/>
      <c r="AY6" s="19"/>
      <c r="AZ6" s="19"/>
      <c r="BA6" s="19"/>
      <c r="BB6" s="19"/>
      <c r="BC6" s="19"/>
      <c r="BD6" s="19"/>
      <c r="BE6" s="19"/>
      <c r="BF6" s="19"/>
      <c r="BG6" s="289"/>
      <c r="BH6" s="289"/>
      <c r="BI6" s="289"/>
      <c r="BJ6" s="289"/>
      <c r="BK6" s="289"/>
      <c r="BL6" s="289"/>
    </row>
    <row r="7" spans="1:68" ht="20.149999999999999" customHeight="1">
      <c r="A7" s="458" t="s">
        <v>135</v>
      </c>
      <c r="B7" s="461" t="s">
        <v>0</v>
      </c>
      <c r="C7" s="408"/>
      <c r="D7" s="325" t="s">
        <v>74</v>
      </c>
      <c r="E7" s="326"/>
      <c r="F7" s="327"/>
      <c r="G7" s="435">
        <v>328048</v>
      </c>
      <c r="H7" s="440"/>
      <c r="I7" s="437">
        <v>100.32601182939733</v>
      </c>
      <c r="J7" s="438"/>
      <c r="K7" s="435">
        <v>328803</v>
      </c>
      <c r="L7" s="440"/>
      <c r="M7" s="437">
        <v>100.23014924645175</v>
      </c>
      <c r="N7" s="438"/>
      <c r="O7" s="435">
        <v>329088</v>
      </c>
      <c r="P7" s="436"/>
      <c r="Q7" s="437">
        <v>100.08667804125875</v>
      </c>
      <c r="R7" s="438"/>
      <c r="S7" s="435">
        <v>330405</v>
      </c>
      <c r="T7" s="440"/>
      <c r="U7" s="438">
        <v>100.40019690699999</v>
      </c>
      <c r="V7" s="438"/>
      <c r="W7" s="435">
        <v>331159</v>
      </c>
      <c r="X7" s="440"/>
      <c r="Y7" s="438">
        <v>100.22820477898338</v>
      </c>
      <c r="Z7" s="441"/>
      <c r="AA7" s="35"/>
      <c r="AB7" s="167"/>
      <c r="AC7" s="167"/>
      <c r="AD7" s="167"/>
      <c r="AE7" s="167"/>
      <c r="AF7" s="167"/>
      <c r="AG7" s="167"/>
      <c r="AH7" s="20"/>
      <c r="AI7" s="38"/>
      <c r="AJ7" s="38"/>
      <c r="AK7" s="38"/>
      <c r="AL7" s="38"/>
      <c r="AM7" s="38"/>
      <c r="AN7" s="38"/>
      <c r="AO7" s="38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22"/>
      <c r="BB7" s="22"/>
      <c r="BC7" s="22"/>
      <c r="BD7" s="22"/>
      <c r="BE7" s="22"/>
      <c r="BF7" s="22"/>
      <c r="BG7" s="21"/>
      <c r="BH7" s="21"/>
      <c r="BI7" s="21"/>
      <c r="BJ7" s="21"/>
      <c r="BK7" s="23"/>
      <c r="BL7" s="23"/>
    </row>
    <row r="8" spans="1:68" ht="20.149999999999999" customHeight="1">
      <c r="A8" s="459"/>
      <c r="B8" s="462"/>
      <c r="C8" s="463"/>
      <c r="D8" s="425" t="s">
        <v>75</v>
      </c>
      <c r="E8" s="426"/>
      <c r="F8" s="427"/>
      <c r="G8" s="442">
        <v>48962913</v>
      </c>
      <c r="H8" s="456"/>
      <c r="I8" s="457">
        <v>101.23888051346894</v>
      </c>
      <c r="J8" s="444"/>
      <c r="K8" s="442">
        <v>49414614</v>
      </c>
      <c r="L8" s="456"/>
      <c r="M8" s="457">
        <v>100.92253702307295</v>
      </c>
      <c r="N8" s="444"/>
      <c r="O8" s="442">
        <v>47648393</v>
      </c>
      <c r="P8" s="443"/>
      <c r="Q8" s="457">
        <v>96.42571122785661</v>
      </c>
      <c r="R8" s="444"/>
      <c r="S8" s="442">
        <v>49472930</v>
      </c>
      <c r="T8" s="456"/>
      <c r="U8" s="444">
        <v>103.829167963</v>
      </c>
      <c r="V8" s="444"/>
      <c r="W8" s="442">
        <v>50085407</v>
      </c>
      <c r="X8" s="456"/>
      <c r="Y8" s="444">
        <v>101.23800429851232</v>
      </c>
      <c r="Z8" s="445"/>
      <c r="AA8" s="35"/>
      <c r="AB8" s="167"/>
      <c r="AC8" s="167"/>
      <c r="AD8" s="167"/>
      <c r="AE8" s="167"/>
      <c r="AF8" s="167"/>
      <c r="AG8" s="167"/>
      <c r="AH8" s="24"/>
      <c r="AI8" s="38"/>
      <c r="AJ8" s="38"/>
      <c r="AK8" s="38"/>
      <c r="AL8" s="38"/>
      <c r="AM8" s="38"/>
      <c r="AN8" s="38"/>
      <c r="AO8" s="38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5"/>
      <c r="BB8" s="25"/>
      <c r="BC8" s="25"/>
      <c r="BD8" s="25"/>
      <c r="BE8" s="24"/>
      <c r="BF8" s="24"/>
      <c r="BG8" s="21"/>
      <c r="BH8" s="21"/>
      <c r="BI8" s="21"/>
      <c r="BJ8" s="23"/>
      <c r="BK8" s="23"/>
      <c r="BP8" s="313"/>
    </row>
    <row r="9" spans="1:68" ht="20.149999999999999" customHeight="1">
      <c r="A9" s="459"/>
      <c r="B9" s="325" t="s">
        <v>73</v>
      </c>
      <c r="C9" s="326"/>
      <c r="D9" s="325" t="s">
        <v>74</v>
      </c>
      <c r="E9" s="326"/>
      <c r="F9" s="327"/>
      <c r="G9" s="410">
        <v>241654</v>
      </c>
      <c r="H9" s="411"/>
      <c r="I9" s="412">
        <v>100.29051188193596</v>
      </c>
      <c r="J9" s="413"/>
      <c r="K9" s="410">
        <v>242357</v>
      </c>
      <c r="L9" s="411"/>
      <c r="M9" s="412">
        <v>100.29091179951502</v>
      </c>
      <c r="N9" s="413"/>
      <c r="O9" s="410">
        <v>243087</v>
      </c>
      <c r="P9" s="424"/>
      <c r="Q9" s="412">
        <v>100.30120854772093</v>
      </c>
      <c r="R9" s="413"/>
      <c r="S9" s="410">
        <v>244009</v>
      </c>
      <c r="T9" s="411"/>
      <c r="U9" s="413">
        <v>100.379288073</v>
      </c>
      <c r="V9" s="413"/>
      <c r="W9" s="410">
        <v>244627</v>
      </c>
      <c r="X9" s="411"/>
      <c r="Y9" s="413">
        <v>100.25326934662246</v>
      </c>
      <c r="Z9" s="422"/>
      <c r="AA9" s="18"/>
      <c r="AB9" s="423"/>
      <c r="AC9" s="335"/>
      <c r="AD9" s="335"/>
      <c r="AE9" s="335"/>
      <c r="AF9" s="335"/>
      <c r="AG9" s="335"/>
      <c r="AH9" s="24"/>
      <c r="AI9" s="38"/>
      <c r="AJ9" s="38"/>
      <c r="AK9" s="38"/>
      <c r="AL9" s="38"/>
      <c r="AM9" s="38"/>
      <c r="AN9" s="38"/>
      <c r="AO9" s="38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5"/>
      <c r="BB9" s="25"/>
      <c r="BC9" s="25"/>
      <c r="BD9" s="25"/>
      <c r="BE9" s="24"/>
      <c r="BF9" s="24"/>
      <c r="BG9" s="21"/>
      <c r="BH9" s="21"/>
      <c r="BJ9" s="21"/>
      <c r="BK9" s="21"/>
      <c r="BM9" s="21"/>
      <c r="BN9" s="21"/>
      <c r="BP9" s="10"/>
    </row>
    <row r="10" spans="1:68" ht="20.149999999999999" customHeight="1">
      <c r="A10" s="459"/>
      <c r="B10" s="425"/>
      <c r="C10" s="426"/>
      <c r="D10" s="425" t="s">
        <v>75</v>
      </c>
      <c r="E10" s="426"/>
      <c r="F10" s="427"/>
      <c r="G10" s="416">
        <v>17935983</v>
      </c>
      <c r="H10" s="420"/>
      <c r="I10" s="418">
        <v>99.786840063897913</v>
      </c>
      <c r="J10" s="419"/>
      <c r="K10" s="416">
        <v>17915191</v>
      </c>
      <c r="L10" s="420"/>
      <c r="M10" s="418">
        <v>99.884076607342905</v>
      </c>
      <c r="N10" s="419"/>
      <c r="O10" s="416">
        <v>17867847</v>
      </c>
      <c r="P10" s="417"/>
      <c r="Q10" s="418">
        <v>99.735732652808451</v>
      </c>
      <c r="R10" s="419"/>
      <c r="S10" s="416">
        <v>17994325</v>
      </c>
      <c r="T10" s="420"/>
      <c r="U10" s="419">
        <v>100.70785248999999</v>
      </c>
      <c r="V10" s="419"/>
      <c r="W10" s="416">
        <v>18028961</v>
      </c>
      <c r="X10" s="420"/>
      <c r="Y10" s="419">
        <v>100.19248290780564</v>
      </c>
      <c r="Z10" s="421"/>
      <c r="AA10" s="18"/>
      <c r="AB10" s="423"/>
      <c r="AC10" s="335"/>
      <c r="AD10" s="335"/>
      <c r="AE10" s="335"/>
      <c r="AF10" s="335"/>
      <c r="AG10" s="335"/>
      <c r="AH10" s="24"/>
      <c r="AI10" s="39"/>
      <c r="AJ10" s="39"/>
      <c r="AK10" s="39"/>
      <c r="AL10" s="39"/>
      <c r="AM10" s="39"/>
      <c r="AN10" s="39"/>
      <c r="AO10" s="39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5"/>
      <c r="BB10" s="25"/>
      <c r="BC10" s="25"/>
      <c r="BD10" s="25"/>
      <c r="BE10" s="24"/>
      <c r="BF10" s="24"/>
      <c r="BG10" s="14"/>
      <c r="BH10" s="14"/>
      <c r="BI10" s="14"/>
      <c r="BJ10" s="14"/>
      <c r="BK10" s="14"/>
      <c r="BL10" s="14"/>
      <c r="BM10" s="14"/>
      <c r="BN10" s="14"/>
      <c r="BO10" s="14"/>
      <c r="BP10" s="14"/>
    </row>
    <row r="11" spans="1:68" ht="20.149999999999999" customHeight="1">
      <c r="A11" s="459"/>
      <c r="B11" s="325" t="s">
        <v>103</v>
      </c>
      <c r="C11" s="326"/>
      <c r="D11" s="325" t="s">
        <v>74</v>
      </c>
      <c r="E11" s="326"/>
      <c r="F11" s="327"/>
      <c r="G11" s="410">
        <v>256353</v>
      </c>
      <c r="H11" s="411"/>
      <c r="I11" s="412">
        <v>100.49314961092925</v>
      </c>
      <c r="J11" s="413"/>
      <c r="K11" s="410">
        <v>257967</v>
      </c>
      <c r="L11" s="411"/>
      <c r="M11" s="412">
        <v>100.6296005898117</v>
      </c>
      <c r="N11" s="413"/>
      <c r="O11" s="410">
        <v>258563</v>
      </c>
      <c r="P11" s="424"/>
      <c r="Q11" s="412">
        <v>100.23103730322096</v>
      </c>
      <c r="R11" s="413"/>
      <c r="S11" s="410">
        <v>260576</v>
      </c>
      <c r="T11" s="411"/>
      <c r="U11" s="413">
        <v>100.77853366399999</v>
      </c>
      <c r="V11" s="413"/>
      <c r="W11" s="410">
        <v>262338</v>
      </c>
      <c r="X11" s="411"/>
      <c r="Y11" s="413">
        <v>100.67619427729338</v>
      </c>
      <c r="Z11" s="422"/>
      <c r="AA11" s="170"/>
      <c r="AB11" s="423"/>
      <c r="AC11" s="335"/>
      <c r="AD11" s="335"/>
      <c r="AE11" s="335"/>
      <c r="AF11" s="335"/>
      <c r="AG11" s="335"/>
      <c r="AH11" s="24"/>
      <c r="AI11" s="39"/>
      <c r="AJ11" s="39"/>
      <c r="AK11" s="39"/>
      <c r="AL11" s="39"/>
      <c r="AM11" s="39"/>
      <c r="AN11" s="39"/>
      <c r="AO11" s="39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5"/>
      <c r="BB11" s="25"/>
      <c r="BC11" s="25"/>
      <c r="BD11" s="25"/>
      <c r="BE11" s="24"/>
      <c r="BF11" s="24"/>
      <c r="BG11" s="14"/>
      <c r="BH11" s="14"/>
      <c r="BI11" s="14"/>
      <c r="BJ11" s="14"/>
      <c r="BK11" s="14"/>
      <c r="BL11" s="14"/>
      <c r="BM11" s="14"/>
      <c r="BN11" s="14"/>
      <c r="BO11" s="14"/>
      <c r="BP11" s="14"/>
    </row>
    <row r="12" spans="1:68" ht="20.149999999999999" customHeight="1">
      <c r="A12" s="459"/>
      <c r="B12" s="425"/>
      <c r="C12" s="426"/>
      <c r="D12" s="425" t="s">
        <v>75</v>
      </c>
      <c r="E12" s="426"/>
      <c r="F12" s="427"/>
      <c r="G12" s="416">
        <v>23256104</v>
      </c>
      <c r="H12" s="420"/>
      <c r="I12" s="418">
        <v>102.6608445361729</v>
      </c>
      <c r="J12" s="419"/>
      <c r="K12" s="416">
        <v>23757473</v>
      </c>
      <c r="L12" s="420"/>
      <c r="M12" s="418">
        <v>102.15585981211643</v>
      </c>
      <c r="N12" s="419"/>
      <c r="O12" s="416">
        <v>22456526</v>
      </c>
      <c r="P12" s="417"/>
      <c r="Q12" s="418">
        <v>94.52405144267658</v>
      </c>
      <c r="R12" s="419"/>
      <c r="S12" s="416">
        <v>23804125</v>
      </c>
      <c r="T12" s="420"/>
      <c r="U12" s="419">
        <v>106.00092374</v>
      </c>
      <c r="V12" s="419"/>
      <c r="W12" s="416">
        <v>24459445</v>
      </c>
      <c r="X12" s="420"/>
      <c r="Y12" s="419">
        <v>102.7529682355474</v>
      </c>
      <c r="Z12" s="421"/>
      <c r="AA12" s="170"/>
      <c r="AB12" s="423"/>
      <c r="AC12" s="335"/>
      <c r="AD12" s="335"/>
      <c r="AE12" s="335"/>
      <c r="AF12" s="335"/>
      <c r="AG12" s="335"/>
      <c r="AH12" s="24"/>
      <c r="AI12" s="38"/>
      <c r="AJ12" s="38"/>
      <c r="AK12" s="38"/>
      <c r="AL12" s="38"/>
      <c r="AM12" s="24"/>
      <c r="AN12" s="24"/>
      <c r="AO12" s="24"/>
      <c r="AP12" s="24"/>
      <c r="AQ12" s="24"/>
      <c r="AR12" s="24"/>
      <c r="AS12" s="24"/>
      <c r="AT12" s="24"/>
      <c r="AU12" s="24"/>
      <c r="AV12" s="25"/>
      <c r="AW12" s="25"/>
      <c r="AX12" s="25"/>
      <c r="AY12" s="25"/>
      <c r="AZ12" s="24"/>
      <c r="BA12" s="24"/>
      <c r="BB12" s="314"/>
      <c r="BC12" s="314"/>
      <c r="BD12" s="314"/>
      <c r="BE12" s="314"/>
      <c r="BF12" s="314"/>
      <c r="BG12" s="314"/>
      <c r="BH12" s="314"/>
      <c r="BI12" s="314"/>
      <c r="BJ12" s="314"/>
      <c r="BK12" s="314"/>
    </row>
    <row r="13" spans="1:68" ht="20.149999999999999" customHeight="1">
      <c r="A13" s="459"/>
      <c r="B13" s="325" t="s">
        <v>136</v>
      </c>
      <c r="C13" s="326"/>
      <c r="D13" s="325" t="s">
        <v>74</v>
      </c>
      <c r="E13" s="326"/>
      <c r="F13" s="327"/>
      <c r="G13" s="410">
        <v>10434</v>
      </c>
      <c r="H13" s="411"/>
      <c r="I13" s="412">
        <v>102.12391112851131</v>
      </c>
      <c r="J13" s="413"/>
      <c r="K13" s="410">
        <v>10479</v>
      </c>
      <c r="L13" s="411"/>
      <c r="M13" s="412">
        <v>100.43128234617595</v>
      </c>
      <c r="N13" s="413"/>
      <c r="O13" s="410">
        <v>9557</v>
      </c>
      <c r="P13" s="424"/>
      <c r="Q13" s="412">
        <v>91.201450520087789</v>
      </c>
      <c r="R13" s="413"/>
      <c r="S13" s="410">
        <v>10709</v>
      </c>
      <c r="T13" s="411"/>
      <c r="U13" s="413">
        <v>112.053991838</v>
      </c>
      <c r="V13" s="413"/>
      <c r="W13" s="410">
        <v>10752</v>
      </c>
      <c r="X13" s="411"/>
      <c r="Y13" s="413">
        <v>100.40153142216828</v>
      </c>
      <c r="Z13" s="422"/>
      <c r="AA13" s="170"/>
      <c r="AB13" s="423"/>
      <c r="AC13" s="335"/>
      <c r="AD13" s="335"/>
      <c r="AE13" s="335"/>
      <c r="AF13" s="335"/>
      <c r="AG13" s="335"/>
      <c r="AH13" s="24"/>
      <c r="AI13" s="39"/>
      <c r="AJ13" s="39"/>
      <c r="AK13" s="39"/>
      <c r="AL13" s="39"/>
      <c r="AM13" s="24"/>
      <c r="AN13" s="24"/>
      <c r="AO13" s="24"/>
      <c r="AP13" s="24"/>
      <c r="AQ13" s="24"/>
      <c r="AR13" s="24"/>
      <c r="AS13" s="24"/>
      <c r="AT13" s="24"/>
      <c r="AU13" s="24"/>
      <c r="AV13" s="25"/>
      <c r="AW13" s="25"/>
      <c r="AX13" s="25"/>
      <c r="AY13" s="25"/>
      <c r="AZ13" s="24"/>
      <c r="BA13" s="24"/>
      <c r="BB13" s="314"/>
      <c r="BC13" s="314"/>
      <c r="BD13" s="314"/>
      <c r="BE13" s="314"/>
      <c r="BF13" s="314"/>
      <c r="BG13" s="314"/>
      <c r="BH13" s="314"/>
      <c r="BI13" s="314"/>
      <c r="BJ13" s="314"/>
      <c r="BK13" s="314"/>
    </row>
    <row r="14" spans="1:68" ht="20.149999999999999" customHeight="1">
      <c r="A14" s="460"/>
      <c r="B14" s="425"/>
      <c r="C14" s="426"/>
      <c r="D14" s="425" t="s">
        <v>75</v>
      </c>
      <c r="E14" s="426"/>
      <c r="F14" s="427"/>
      <c r="G14" s="416">
        <v>7770826</v>
      </c>
      <c r="H14" s="420"/>
      <c r="I14" s="418">
        <v>100.44871371449719</v>
      </c>
      <c r="J14" s="419"/>
      <c r="K14" s="416">
        <v>7741950</v>
      </c>
      <c r="L14" s="420"/>
      <c r="M14" s="418">
        <v>99.628405011256206</v>
      </c>
      <c r="N14" s="419"/>
      <c r="O14" s="416">
        <v>7324020</v>
      </c>
      <c r="P14" s="417"/>
      <c r="Q14" s="418">
        <v>94.601747621723206</v>
      </c>
      <c r="R14" s="419"/>
      <c r="S14" s="416">
        <v>7674480</v>
      </c>
      <c r="T14" s="420"/>
      <c r="U14" s="419">
        <v>104.785077047</v>
      </c>
      <c r="V14" s="419"/>
      <c r="W14" s="416">
        <v>7597001</v>
      </c>
      <c r="X14" s="420"/>
      <c r="Y14" s="419">
        <v>98.990433228049326</v>
      </c>
      <c r="Z14" s="421"/>
      <c r="AA14" s="170"/>
      <c r="AB14" s="423"/>
      <c r="AC14" s="335"/>
      <c r="AD14" s="335"/>
      <c r="AE14" s="335"/>
      <c r="AF14" s="335"/>
      <c r="AG14" s="335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5"/>
      <c r="AW14" s="25"/>
      <c r="AX14" s="25"/>
      <c r="AY14" s="25"/>
      <c r="AZ14" s="24"/>
      <c r="BA14" s="2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</row>
    <row r="15" spans="1:68" ht="20.149999999999999" customHeight="1">
      <c r="A15" s="407" t="s">
        <v>137</v>
      </c>
      <c r="B15" s="408"/>
      <c r="C15" s="408"/>
      <c r="D15" s="408"/>
      <c r="E15" s="408"/>
      <c r="F15" s="409"/>
      <c r="G15" s="410">
        <v>219611</v>
      </c>
      <c r="H15" s="411"/>
      <c r="I15" s="412">
        <v>100.11716221267906</v>
      </c>
      <c r="J15" s="413"/>
      <c r="K15" s="410">
        <v>210137</v>
      </c>
      <c r="L15" s="411"/>
      <c r="M15" s="412">
        <v>95.686008442200077</v>
      </c>
      <c r="N15" s="413"/>
      <c r="O15" s="410">
        <v>204978</v>
      </c>
      <c r="P15" s="424"/>
      <c r="Q15" s="412">
        <v>97.544934970995115</v>
      </c>
      <c r="R15" s="413"/>
      <c r="S15" s="410">
        <v>201188</v>
      </c>
      <c r="T15" s="411"/>
      <c r="U15" s="413">
        <v>98.151021085099998</v>
      </c>
      <c r="V15" s="413"/>
      <c r="W15" s="384">
        <v>200120</v>
      </c>
      <c r="X15" s="385"/>
      <c r="Y15" s="386">
        <v>99.469153229</v>
      </c>
      <c r="Z15" s="387"/>
      <c r="AA15" s="24"/>
      <c r="AB15" s="388"/>
      <c r="AC15" s="388"/>
      <c r="AD15" s="388"/>
      <c r="AE15" s="388"/>
      <c r="AF15" s="388"/>
      <c r="AG15" s="388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5"/>
      <c r="AW15" s="25"/>
      <c r="AX15" s="25"/>
      <c r="AY15" s="25"/>
      <c r="AZ15" s="24"/>
      <c r="BA15" s="24"/>
      <c r="BB15" s="314"/>
      <c r="BC15" s="314"/>
      <c r="BD15" s="314"/>
      <c r="BE15" s="314"/>
      <c r="BF15" s="314"/>
      <c r="BG15" s="314"/>
      <c r="BH15" s="314"/>
      <c r="BI15" s="314"/>
      <c r="BJ15" s="314"/>
      <c r="BK15" s="314"/>
    </row>
    <row r="16" spans="1:68" ht="20.149999999999999" customHeight="1">
      <c r="A16" s="389"/>
      <c r="B16" s="389"/>
      <c r="C16" s="389"/>
      <c r="D16" s="389"/>
      <c r="E16" s="389"/>
      <c r="F16" s="389"/>
      <c r="G16" s="389"/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  <c r="Y16" s="166"/>
      <c r="Z16" s="166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5"/>
      <c r="AW16" s="25"/>
      <c r="AX16" s="25"/>
      <c r="AY16" s="25"/>
      <c r="AZ16" s="24"/>
      <c r="BA16" s="24"/>
      <c r="BB16" s="314"/>
      <c r="BC16" s="314"/>
      <c r="BD16" s="314"/>
      <c r="BE16" s="314"/>
      <c r="BF16" s="314"/>
      <c r="BG16" s="314"/>
      <c r="BH16" s="314"/>
      <c r="BI16" s="314"/>
      <c r="BJ16" s="314"/>
      <c r="BK16" s="314"/>
    </row>
    <row r="17" spans="1:68" ht="20.149999999999999" customHeight="1">
      <c r="A17" s="7" t="s">
        <v>143</v>
      </c>
      <c r="F17" s="14"/>
      <c r="G17" s="14"/>
      <c r="H17" s="14"/>
      <c r="I17" s="14"/>
      <c r="J17" s="14"/>
      <c r="K17" s="14"/>
      <c r="L17" s="14"/>
      <c r="M17" s="14"/>
      <c r="N17" s="1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5"/>
      <c r="AW17" s="25"/>
      <c r="AX17" s="25"/>
      <c r="AY17" s="25"/>
      <c r="AZ17" s="24"/>
      <c r="BA17" s="24"/>
      <c r="BB17" s="314"/>
      <c r="BC17" s="314"/>
      <c r="BD17" s="314"/>
      <c r="BE17" s="314"/>
      <c r="BF17" s="314"/>
      <c r="BG17" s="314"/>
      <c r="BH17" s="314"/>
      <c r="BI17" s="314"/>
      <c r="BJ17" s="314"/>
      <c r="BK17" s="314"/>
    </row>
    <row r="18" spans="1:68" ht="20.149999999999999" customHeight="1">
      <c r="A18" s="12"/>
      <c r="B18" s="12"/>
      <c r="C18" s="12"/>
      <c r="D18" s="12"/>
      <c r="E18" s="12"/>
      <c r="Z18" s="13" t="s">
        <v>131</v>
      </c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5"/>
      <c r="AW18" s="25"/>
      <c r="AX18" s="25"/>
      <c r="AY18" s="25"/>
      <c r="AZ18" s="24"/>
      <c r="BA18" s="24"/>
      <c r="BB18" s="314"/>
      <c r="BC18" s="314"/>
      <c r="BD18" s="314"/>
      <c r="BE18" s="314"/>
      <c r="BF18" s="314"/>
      <c r="BG18" s="314"/>
      <c r="BH18" s="314"/>
      <c r="BI18" s="314"/>
      <c r="BJ18" s="314"/>
      <c r="BK18" s="314"/>
    </row>
    <row r="19" spans="1:68" ht="20.149999999999999" customHeight="1">
      <c r="A19" s="390" t="s">
        <v>78</v>
      </c>
      <c r="B19" s="391"/>
      <c r="C19" s="391"/>
      <c r="D19" s="391"/>
      <c r="E19" s="391"/>
      <c r="F19" s="392"/>
      <c r="G19" s="396" t="s">
        <v>121</v>
      </c>
      <c r="H19" s="397"/>
      <c r="I19" s="397"/>
      <c r="J19" s="397"/>
      <c r="K19" s="396" t="s">
        <v>108</v>
      </c>
      <c r="L19" s="397"/>
      <c r="M19" s="397"/>
      <c r="N19" s="398"/>
      <c r="O19" s="396" t="s">
        <v>113</v>
      </c>
      <c r="P19" s="397"/>
      <c r="Q19" s="397"/>
      <c r="R19" s="398"/>
      <c r="S19" s="396" t="s">
        <v>122</v>
      </c>
      <c r="T19" s="397"/>
      <c r="U19" s="397"/>
      <c r="V19" s="397"/>
      <c r="W19" s="396" t="s">
        <v>187</v>
      </c>
      <c r="X19" s="397"/>
      <c r="Y19" s="397"/>
      <c r="Z19" s="399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5"/>
      <c r="AT19" s="25"/>
      <c r="AU19" s="25"/>
      <c r="AV19" s="25"/>
      <c r="AW19" s="24"/>
      <c r="AX19" s="24"/>
      <c r="AY19" s="314"/>
      <c r="AZ19" s="314"/>
      <c r="BA19" s="314"/>
      <c r="BB19" s="314"/>
      <c r="BC19" s="314"/>
      <c r="BD19" s="314"/>
      <c r="BE19" s="314"/>
      <c r="BF19" s="314"/>
      <c r="BG19" s="314"/>
      <c r="BH19" s="314"/>
    </row>
    <row r="20" spans="1:68" ht="20.149999999999999" customHeight="1">
      <c r="A20" s="393"/>
      <c r="B20" s="394"/>
      <c r="C20" s="394"/>
      <c r="D20" s="394"/>
      <c r="E20" s="394"/>
      <c r="F20" s="395"/>
      <c r="G20" s="414" t="s">
        <v>112</v>
      </c>
      <c r="H20" s="415"/>
      <c r="I20" s="400" t="s">
        <v>133</v>
      </c>
      <c r="J20" s="400"/>
      <c r="K20" s="401" t="s">
        <v>112</v>
      </c>
      <c r="L20" s="405"/>
      <c r="M20" s="400" t="s">
        <v>133</v>
      </c>
      <c r="N20" s="400"/>
      <c r="O20" s="401" t="s">
        <v>112</v>
      </c>
      <c r="P20" s="402"/>
      <c r="Q20" s="403" t="s">
        <v>133</v>
      </c>
      <c r="R20" s="404"/>
      <c r="S20" s="401" t="s">
        <v>134</v>
      </c>
      <c r="T20" s="405"/>
      <c r="U20" s="400" t="s">
        <v>133</v>
      </c>
      <c r="V20" s="400"/>
      <c r="W20" s="401" t="s">
        <v>138</v>
      </c>
      <c r="X20" s="405"/>
      <c r="Y20" s="400" t="s">
        <v>133</v>
      </c>
      <c r="Z20" s="406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5"/>
      <c r="AT20" s="25"/>
      <c r="AU20" s="25"/>
      <c r="AV20" s="25"/>
      <c r="AW20" s="24"/>
      <c r="AX20" s="24"/>
      <c r="AY20" s="314"/>
      <c r="AZ20" s="314"/>
      <c r="BA20" s="314"/>
      <c r="BB20" s="314"/>
      <c r="BC20" s="314"/>
      <c r="BD20" s="314"/>
      <c r="BE20" s="314"/>
      <c r="BF20" s="314"/>
      <c r="BG20" s="314"/>
      <c r="BH20" s="314"/>
    </row>
    <row r="21" spans="1:68" ht="20.149999999999999" customHeight="1">
      <c r="A21" s="319" t="s">
        <v>0</v>
      </c>
      <c r="B21" s="320"/>
      <c r="C21" s="321"/>
      <c r="D21" s="325" t="s">
        <v>74</v>
      </c>
      <c r="E21" s="326"/>
      <c r="F21" s="327"/>
      <c r="G21" s="328">
        <v>260602</v>
      </c>
      <c r="H21" s="329"/>
      <c r="I21" s="330">
        <v>100.23423707561356</v>
      </c>
      <c r="J21" s="330"/>
      <c r="K21" s="331">
        <v>261204</v>
      </c>
      <c r="L21" s="331"/>
      <c r="M21" s="330">
        <v>100.23100359935842</v>
      </c>
      <c r="N21" s="330"/>
      <c r="O21" s="331">
        <v>261979</v>
      </c>
      <c r="P21" s="331"/>
      <c r="Q21" s="330">
        <v>100.29670296013845</v>
      </c>
      <c r="R21" s="330"/>
      <c r="S21" s="331">
        <v>262711</v>
      </c>
      <c r="T21" s="331"/>
      <c r="U21" s="330">
        <v>100.279411708</v>
      </c>
      <c r="V21" s="346"/>
      <c r="W21" s="331">
        <v>263678</v>
      </c>
      <c r="X21" s="331"/>
      <c r="Y21" s="330">
        <f>W21/S21*100</f>
        <v>100.3680850820864</v>
      </c>
      <c r="Z21" s="345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5"/>
      <c r="AT21" s="25"/>
      <c r="AU21" s="25"/>
      <c r="AV21" s="25"/>
      <c r="AW21" s="24"/>
      <c r="AX21" s="24"/>
      <c r="AY21" s="314"/>
      <c r="AZ21" s="314"/>
      <c r="BA21" s="314"/>
      <c r="BB21" s="314"/>
      <c r="BC21" s="314"/>
      <c r="BD21" s="314"/>
      <c r="BE21" s="314"/>
      <c r="BF21" s="314"/>
      <c r="BG21" s="314"/>
      <c r="BH21" s="314"/>
    </row>
    <row r="22" spans="1:68" ht="20.149999999999999" customHeight="1">
      <c r="A22" s="322"/>
      <c r="B22" s="323"/>
      <c r="C22" s="324"/>
      <c r="D22" s="334" t="s">
        <v>75</v>
      </c>
      <c r="E22" s="335"/>
      <c r="F22" s="336"/>
      <c r="G22" s="337">
        <f>G24+G26</f>
        <v>8001316</v>
      </c>
      <c r="H22" s="338"/>
      <c r="I22" s="332">
        <v>101.36562648856278</v>
      </c>
      <c r="J22" s="332"/>
      <c r="K22" s="333">
        <f>K24+K26</f>
        <v>8093303</v>
      </c>
      <c r="L22" s="333"/>
      <c r="M22" s="332">
        <v>101.14964838284102</v>
      </c>
      <c r="N22" s="332"/>
      <c r="O22" s="333">
        <f>O24+O26</f>
        <v>7862371</v>
      </c>
      <c r="P22" s="333"/>
      <c r="Q22" s="332">
        <v>97.146628514958593</v>
      </c>
      <c r="R22" s="332"/>
      <c r="S22" s="333">
        <f>S24+S26</f>
        <v>8159652</v>
      </c>
      <c r="T22" s="333"/>
      <c r="U22" s="332">
        <v>103.781060446</v>
      </c>
      <c r="V22" s="347"/>
      <c r="W22" s="333">
        <v>8288302</v>
      </c>
      <c r="X22" s="333"/>
      <c r="Y22" s="332">
        <f t="shared" ref="Y22:Y26" si="0">W22/S22*100</f>
        <v>101.57666037718276</v>
      </c>
      <c r="Z22" s="348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5"/>
      <c r="AT22" s="25"/>
      <c r="AU22" s="25"/>
      <c r="AV22" s="25"/>
      <c r="AW22" s="24"/>
      <c r="AX22" s="24"/>
      <c r="AY22" s="314"/>
      <c r="AZ22" s="314"/>
      <c r="BA22" s="314"/>
      <c r="BB22" s="314"/>
      <c r="BC22" s="314"/>
      <c r="BD22" s="314"/>
      <c r="BE22" s="314"/>
      <c r="BF22" s="314"/>
      <c r="BG22" s="314"/>
      <c r="BH22" s="314"/>
    </row>
    <row r="23" spans="1:68" ht="20.149999999999999" customHeight="1">
      <c r="A23" s="454" t="s">
        <v>73</v>
      </c>
      <c r="B23" s="326"/>
      <c r="C23" s="327"/>
      <c r="D23" s="325" t="s">
        <v>139</v>
      </c>
      <c r="E23" s="326"/>
      <c r="F23" s="327"/>
      <c r="G23" s="449">
        <v>195767</v>
      </c>
      <c r="H23" s="450"/>
      <c r="I23" s="353">
        <v>100.47835347858445</v>
      </c>
      <c r="J23" s="353"/>
      <c r="K23" s="352">
        <v>196459</v>
      </c>
      <c r="L23" s="352"/>
      <c r="M23" s="353">
        <v>100.35348143456251</v>
      </c>
      <c r="N23" s="353"/>
      <c r="O23" s="352">
        <v>197332</v>
      </c>
      <c r="P23" s="352"/>
      <c r="Q23" s="353">
        <v>100.44436752706672</v>
      </c>
      <c r="R23" s="353"/>
      <c r="S23" s="352">
        <v>198236</v>
      </c>
      <c r="T23" s="352"/>
      <c r="U23" s="353">
        <v>100.45811203</v>
      </c>
      <c r="V23" s="354"/>
      <c r="W23" s="352">
        <v>199100</v>
      </c>
      <c r="X23" s="352"/>
      <c r="Y23" s="353">
        <f t="shared" si="0"/>
        <v>100.43584414536208</v>
      </c>
      <c r="Z23" s="355"/>
      <c r="AD23" s="24"/>
      <c r="AE23" s="24"/>
      <c r="AF23" s="24"/>
      <c r="AG23" s="2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289"/>
      <c r="AU23" s="314"/>
      <c r="AV23" s="314"/>
      <c r="AW23" s="314"/>
      <c r="AX23" s="314"/>
      <c r="AY23" s="314"/>
      <c r="AZ23" s="314"/>
      <c r="BA23" s="314"/>
      <c r="BB23" s="314"/>
      <c r="BC23" s="314"/>
      <c r="BD23" s="314"/>
      <c r="BE23" s="314"/>
    </row>
    <row r="24" spans="1:68" ht="25" customHeight="1">
      <c r="A24" s="455"/>
      <c r="B24" s="426"/>
      <c r="C24" s="427"/>
      <c r="D24" s="425" t="s">
        <v>140</v>
      </c>
      <c r="E24" s="426"/>
      <c r="F24" s="427"/>
      <c r="G24" s="452">
        <v>3959766</v>
      </c>
      <c r="H24" s="453"/>
      <c r="I24" s="447">
        <v>99.94785240767402</v>
      </c>
      <c r="J24" s="447"/>
      <c r="K24" s="446">
        <v>3960726</v>
      </c>
      <c r="L24" s="446"/>
      <c r="M24" s="447">
        <v>100.024243856834</v>
      </c>
      <c r="N24" s="447"/>
      <c r="O24" s="446">
        <v>3953737</v>
      </c>
      <c r="P24" s="446"/>
      <c r="Q24" s="447">
        <v>99.823542451560641</v>
      </c>
      <c r="R24" s="447"/>
      <c r="S24" s="446">
        <v>4005750</v>
      </c>
      <c r="T24" s="446"/>
      <c r="U24" s="447">
        <v>101.31554020900001</v>
      </c>
      <c r="V24" s="451"/>
      <c r="W24" s="446">
        <v>4021046</v>
      </c>
      <c r="X24" s="446"/>
      <c r="Y24" s="447">
        <f t="shared" si="0"/>
        <v>100.38185108905948</v>
      </c>
      <c r="Z24" s="448"/>
      <c r="AD24" s="24"/>
      <c r="AE24" s="24"/>
      <c r="AF24" s="24"/>
      <c r="AG24" s="24"/>
      <c r="AY24" s="314"/>
      <c r="AZ24" s="314"/>
      <c r="BA24" s="10"/>
      <c r="BB24" s="314"/>
      <c r="BC24" s="314"/>
      <c r="BD24" s="314"/>
      <c r="BE24" s="314"/>
      <c r="BF24" s="314"/>
      <c r="BG24" s="314"/>
    </row>
    <row r="25" spans="1:68" ht="20.149999999999999" customHeight="1">
      <c r="A25" s="319" t="s">
        <v>105</v>
      </c>
      <c r="B25" s="320"/>
      <c r="C25" s="321"/>
      <c r="D25" s="325" t="s">
        <v>74</v>
      </c>
      <c r="E25" s="326"/>
      <c r="F25" s="327"/>
      <c r="G25" s="449">
        <v>208996</v>
      </c>
      <c r="H25" s="450"/>
      <c r="I25" s="353">
        <v>100.51992400740689</v>
      </c>
      <c r="J25" s="353"/>
      <c r="K25" s="352">
        <v>210410</v>
      </c>
      <c r="L25" s="352"/>
      <c r="M25" s="353">
        <v>100.67656797259276</v>
      </c>
      <c r="N25" s="353"/>
      <c r="O25" s="352">
        <v>211048</v>
      </c>
      <c r="P25" s="352"/>
      <c r="Q25" s="353">
        <v>100.30321752768405</v>
      </c>
      <c r="R25" s="353"/>
      <c r="S25" s="352">
        <v>212780</v>
      </c>
      <c r="T25" s="352"/>
      <c r="U25" s="353">
        <v>100.82066638800001</v>
      </c>
      <c r="V25" s="354"/>
      <c r="W25" s="352">
        <v>214345</v>
      </c>
      <c r="X25" s="352"/>
      <c r="Y25" s="353">
        <f t="shared" si="0"/>
        <v>100.73550145690385</v>
      </c>
      <c r="Z25" s="355"/>
      <c r="AD25" s="24"/>
      <c r="AE25" s="24"/>
      <c r="AF25" s="24"/>
      <c r="AG25" s="24"/>
      <c r="AH25" s="35"/>
      <c r="AI25" s="35"/>
      <c r="AJ25" s="35"/>
      <c r="AK25" s="35"/>
      <c r="AL25" s="35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314"/>
      <c r="BE25" s="314"/>
      <c r="BF25" s="314"/>
      <c r="BG25" s="314"/>
      <c r="BH25" s="314"/>
      <c r="BI25" s="314"/>
      <c r="BJ25" s="314"/>
      <c r="BK25" s="314"/>
      <c r="BL25" s="314"/>
    </row>
    <row r="26" spans="1:68" ht="20.149999999999999" customHeight="1">
      <c r="A26" s="369"/>
      <c r="B26" s="370"/>
      <c r="C26" s="371"/>
      <c r="D26" s="372" t="s">
        <v>141</v>
      </c>
      <c r="E26" s="373"/>
      <c r="F26" s="374"/>
      <c r="G26" s="382">
        <v>4041550</v>
      </c>
      <c r="H26" s="383"/>
      <c r="I26" s="375">
        <v>102.79427055249553</v>
      </c>
      <c r="J26" s="375"/>
      <c r="K26" s="376">
        <v>4132577</v>
      </c>
      <c r="L26" s="376"/>
      <c r="M26" s="375">
        <v>102.25227944724178</v>
      </c>
      <c r="N26" s="375"/>
      <c r="O26" s="376">
        <v>3908634</v>
      </c>
      <c r="P26" s="376"/>
      <c r="Q26" s="375">
        <v>94.581032609918708</v>
      </c>
      <c r="R26" s="375"/>
      <c r="S26" s="376">
        <v>4153902</v>
      </c>
      <c r="T26" s="376"/>
      <c r="U26" s="375">
        <v>106.27503112300001</v>
      </c>
      <c r="V26" s="439"/>
      <c r="W26" s="376">
        <v>4267256</v>
      </c>
      <c r="X26" s="376"/>
      <c r="Y26" s="375">
        <f t="shared" si="0"/>
        <v>102.72885590464098</v>
      </c>
      <c r="Z26" s="434"/>
      <c r="AD26" s="24"/>
      <c r="AE26" s="24"/>
      <c r="AF26" s="24"/>
      <c r="AG26" s="24"/>
      <c r="AH26" s="35"/>
      <c r="AI26" s="35"/>
      <c r="AJ26" s="35"/>
      <c r="AK26" s="35"/>
      <c r="AL26" s="35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314"/>
      <c r="BC26" s="314"/>
      <c r="BD26" s="314"/>
      <c r="BE26" s="314"/>
      <c r="BF26" s="314"/>
      <c r="BG26" s="314"/>
      <c r="BH26" s="314"/>
      <c r="BI26" s="314"/>
    </row>
    <row r="27" spans="1:68" ht="18.75" customHeight="1">
      <c r="A27" s="171"/>
      <c r="B27" s="171"/>
      <c r="C27" s="171"/>
      <c r="D27" s="168"/>
      <c r="E27" s="168"/>
      <c r="F27" s="168"/>
      <c r="G27" s="39"/>
      <c r="H27" s="39"/>
      <c r="I27" s="169"/>
      <c r="J27" s="169"/>
      <c r="K27" s="39"/>
      <c r="L27" s="39"/>
      <c r="M27" s="169"/>
      <c r="N27" s="169"/>
      <c r="O27" s="39"/>
      <c r="P27" s="39"/>
      <c r="Q27" s="169"/>
      <c r="R27" s="169"/>
      <c r="S27" s="39"/>
      <c r="T27" s="39"/>
      <c r="U27" s="169"/>
      <c r="V27" s="169"/>
      <c r="W27" s="39"/>
      <c r="X27" s="39"/>
      <c r="Y27" s="169"/>
      <c r="Z27" s="169"/>
      <c r="AD27" s="24"/>
      <c r="AE27" s="24"/>
      <c r="AF27" s="24"/>
      <c r="AG27" s="24"/>
      <c r="AH27" s="36"/>
      <c r="AI27" s="36"/>
      <c r="AJ27" s="36"/>
      <c r="AK27" s="36"/>
      <c r="AL27" s="36"/>
      <c r="AM27" s="36"/>
      <c r="AN27" s="36"/>
      <c r="AO27" s="36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4"/>
      <c r="BE27" s="21"/>
    </row>
    <row r="28" spans="1:68" ht="18.75" customHeight="1">
      <c r="A28" s="171"/>
      <c r="B28" s="171"/>
      <c r="C28" s="171"/>
      <c r="D28" s="168"/>
      <c r="E28" s="168"/>
      <c r="F28" s="168"/>
      <c r="G28" s="39"/>
      <c r="H28" s="39"/>
      <c r="I28" s="169"/>
      <c r="J28" s="169"/>
      <c r="K28" s="39"/>
      <c r="L28" s="39"/>
      <c r="M28" s="169"/>
      <c r="N28" s="169"/>
      <c r="O28" s="39"/>
      <c r="P28" s="39"/>
      <c r="Q28" s="169"/>
      <c r="R28" s="169"/>
      <c r="S28" s="39"/>
      <c r="T28" s="39"/>
      <c r="U28" s="169"/>
      <c r="V28" s="169"/>
      <c r="W28" s="39"/>
      <c r="X28" s="39"/>
      <c r="Y28" s="169"/>
      <c r="Z28" s="169"/>
      <c r="AD28" s="24"/>
      <c r="AE28" s="24"/>
      <c r="AF28" s="24"/>
      <c r="AG28" s="24"/>
      <c r="AH28" s="36"/>
      <c r="AI28" s="36"/>
      <c r="AJ28" s="36"/>
      <c r="AK28" s="36"/>
      <c r="AL28" s="36"/>
      <c r="AM28" s="36"/>
      <c r="AN28" s="36"/>
      <c r="AO28" s="36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4"/>
      <c r="BE28" s="21"/>
    </row>
    <row r="29" spans="1:68" ht="18.75" customHeight="1">
      <c r="A29" s="30" t="s">
        <v>104</v>
      </c>
      <c r="B29" s="31"/>
      <c r="C29" s="31"/>
      <c r="D29" s="14"/>
      <c r="E29" s="14"/>
      <c r="F29" s="14"/>
      <c r="G29" s="14"/>
      <c r="H29" s="1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7"/>
      <c r="AB29" s="27"/>
      <c r="AC29" s="24"/>
      <c r="AD29" s="24"/>
      <c r="AE29" s="24"/>
      <c r="AF29" s="24"/>
      <c r="AG29" s="2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4"/>
      <c r="BF29" s="21"/>
      <c r="BG29" s="23"/>
      <c r="BH29" s="23"/>
      <c r="BM29" s="271"/>
    </row>
    <row r="30" spans="1:68" ht="18.75" customHeight="1">
      <c r="A30" s="11"/>
      <c r="B30" s="11"/>
      <c r="C30" s="11"/>
      <c r="D30" s="11"/>
      <c r="E30" s="11"/>
      <c r="F30" s="11"/>
      <c r="G30" s="11"/>
      <c r="H30" s="1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3"/>
      <c r="AB30" s="33"/>
      <c r="AC30" s="32"/>
      <c r="AD30" s="32"/>
      <c r="AE30" s="12"/>
      <c r="AF30" s="34" t="s">
        <v>102</v>
      </c>
      <c r="AH30" s="14"/>
      <c r="AI30" s="14"/>
      <c r="AJ30" s="14"/>
      <c r="AK30" s="14"/>
      <c r="AL30" s="14"/>
      <c r="AM30" s="14"/>
      <c r="AN30" s="14"/>
      <c r="AO30" s="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4"/>
      <c r="BG30" s="21"/>
      <c r="BH30" s="21"/>
      <c r="BI30" s="21"/>
      <c r="BJ30" s="23"/>
      <c r="BK30" s="23"/>
      <c r="BP30" s="271"/>
    </row>
    <row r="31" spans="1:68" ht="18.75" customHeight="1">
      <c r="A31" s="377" t="s">
        <v>142</v>
      </c>
      <c r="B31" s="378"/>
      <c r="C31" s="365" t="s">
        <v>124</v>
      </c>
      <c r="D31" s="366"/>
      <c r="E31" s="366"/>
      <c r="F31" s="366"/>
      <c r="G31" s="366"/>
      <c r="H31" s="381"/>
      <c r="I31" s="365" t="s">
        <v>109</v>
      </c>
      <c r="J31" s="366"/>
      <c r="K31" s="366"/>
      <c r="L31" s="366"/>
      <c r="M31" s="366"/>
      <c r="N31" s="366"/>
      <c r="O31" s="365" t="s">
        <v>115</v>
      </c>
      <c r="P31" s="366"/>
      <c r="Q31" s="366"/>
      <c r="R31" s="366"/>
      <c r="S31" s="366"/>
      <c r="T31" s="366"/>
      <c r="U31" s="365" t="s">
        <v>125</v>
      </c>
      <c r="V31" s="366"/>
      <c r="W31" s="366"/>
      <c r="X31" s="366"/>
      <c r="Y31" s="366"/>
      <c r="Z31" s="367"/>
      <c r="AA31" s="365" t="s">
        <v>188</v>
      </c>
      <c r="AB31" s="366"/>
      <c r="AC31" s="366"/>
      <c r="AD31" s="366"/>
      <c r="AE31" s="366"/>
      <c r="AF31" s="367"/>
      <c r="BD31" s="21"/>
      <c r="BE31" s="23"/>
      <c r="BF31" s="23"/>
      <c r="BK31" s="271"/>
    </row>
    <row r="32" spans="1:68" ht="29.25" customHeight="1">
      <c r="A32" s="379"/>
      <c r="B32" s="380"/>
      <c r="C32" s="363" t="s">
        <v>79</v>
      </c>
      <c r="D32" s="359"/>
      <c r="E32" s="363" t="s">
        <v>1</v>
      </c>
      <c r="F32" s="359"/>
      <c r="G32" s="363" t="s">
        <v>77</v>
      </c>
      <c r="H32" s="359"/>
      <c r="I32" s="363" t="s">
        <v>79</v>
      </c>
      <c r="J32" s="359"/>
      <c r="K32" s="363" t="s">
        <v>1</v>
      </c>
      <c r="L32" s="359"/>
      <c r="M32" s="363" t="s">
        <v>77</v>
      </c>
      <c r="N32" s="359"/>
      <c r="O32" s="363" t="s">
        <v>79</v>
      </c>
      <c r="P32" s="359"/>
      <c r="Q32" s="363" t="s">
        <v>1</v>
      </c>
      <c r="R32" s="359"/>
      <c r="S32" s="363" t="s">
        <v>77</v>
      </c>
      <c r="T32" s="368"/>
      <c r="U32" s="363" t="s">
        <v>79</v>
      </c>
      <c r="V32" s="359"/>
      <c r="W32" s="363" t="s">
        <v>1</v>
      </c>
      <c r="X32" s="359"/>
      <c r="Y32" s="363" t="s">
        <v>77</v>
      </c>
      <c r="Z32" s="364"/>
      <c r="AA32" s="363" t="s">
        <v>79</v>
      </c>
      <c r="AB32" s="359"/>
      <c r="AC32" s="363" t="s">
        <v>1</v>
      </c>
      <c r="AD32" s="359"/>
      <c r="AE32" s="363" t="s">
        <v>77</v>
      </c>
      <c r="AF32" s="364"/>
      <c r="BC32" s="21"/>
      <c r="BD32" s="10"/>
      <c r="BE32" s="23"/>
      <c r="BF32" s="23"/>
      <c r="BK32" s="271"/>
    </row>
    <row r="33" spans="1:70" ht="18.75" customHeight="1">
      <c r="A33" s="358" t="s">
        <v>93</v>
      </c>
      <c r="B33" s="359"/>
      <c r="C33" s="350">
        <v>1</v>
      </c>
      <c r="D33" s="351"/>
      <c r="E33" s="350">
        <f>(7872207-3702953+7872207-3366322)/1000</f>
        <v>8675.1389999999992</v>
      </c>
      <c r="F33" s="351"/>
      <c r="G33" s="350">
        <f>(58300+63000)/1000</f>
        <v>121.3</v>
      </c>
      <c r="H33" s="360"/>
      <c r="I33" s="350">
        <v>0</v>
      </c>
      <c r="J33" s="351"/>
      <c r="K33" s="350">
        <v>0</v>
      </c>
      <c r="L33" s="351"/>
      <c r="M33" s="350">
        <v>0</v>
      </c>
      <c r="N33" s="360"/>
      <c r="O33" s="350">
        <v>0</v>
      </c>
      <c r="P33" s="351"/>
      <c r="Q33" s="350">
        <v>0</v>
      </c>
      <c r="R33" s="351"/>
      <c r="S33" s="350">
        <v>0</v>
      </c>
      <c r="T33" s="360"/>
      <c r="U33" s="350">
        <v>0</v>
      </c>
      <c r="V33" s="351"/>
      <c r="W33" s="350">
        <v>0</v>
      </c>
      <c r="X33" s="351"/>
      <c r="Y33" s="350">
        <v>0</v>
      </c>
      <c r="Z33" s="356"/>
      <c r="AA33" s="350">
        <v>0</v>
      </c>
      <c r="AB33" s="351"/>
      <c r="AC33" s="350">
        <v>0</v>
      </c>
      <c r="AD33" s="351"/>
      <c r="AE33" s="350">
        <v>0</v>
      </c>
      <c r="AF33" s="356"/>
      <c r="AH33" s="36"/>
      <c r="AI33" s="36"/>
      <c r="AJ33" s="36"/>
      <c r="AK33" s="36"/>
      <c r="AL33" s="36"/>
      <c r="AM33" s="36"/>
      <c r="AN33" s="36"/>
      <c r="AO33" s="36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J33" s="21"/>
      <c r="BK33" s="21"/>
      <c r="BL33" s="23"/>
      <c r="BM33" s="23"/>
      <c r="BR33" s="271"/>
    </row>
    <row r="34" spans="1:70" ht="18.75" customHeight="1">
      <c r="A34" s="361" t="s">
        <v>182</v>
      </c>
      <c r="B34" s="362"/>
      <c r="C34" s="343">
        <v>1</v>
      </c>
      <c r="D34" s="344"/>
      <c r="E34" s="343">
        <v>8675</v>
      </c>
      <c r="F34" s="344"/>
      <c r="G34" s="343">
        <v>121</v>
      </c>
      <c r="H34" s="344"/>
      <c r="I34" s="343">
        <v>0</v>
      </c>
      <c r="J34" s="344"/>
      <c r="K34" s="343">
        <v>0</v>
      </c>
      <c r="L34" s="344"/>
      <c r="M34" s="343">
        <v>0</v>
      </c>
      <c r="N34" s="344"/>
      <c r="O34" s="343">
        <v>0</v>
      </c>
      <c r="P34" s="344"/>
      <c r="Q34" s="343">
        <v>0</v>
      </c>
      <c r="R34" s="344"/>
      <c r="S34" s="343">
        <v>0</v>
      </c>
      <c r="T34" s="344"/>
      <c r="U34" s="343">
        <v>0</v>
      </c>
      <c r="V34" s="344"/>
      <c r="W34" s="343">
        <v>0</v>
      </c>
      <c r="X34" s="344"/>
      <c r="Y34" s="343">
        <v>0</v>
      </c>
      <c r="Z34" s="349"/>
      <c r="AA34" s="343">
        <v>0</v>
      </c>
      <c r="AB34" s="344"/>
      <c r="AC34" s="343">
        <v>0</v>
      </c>
      <c r="AD34" s="344"/>
      <c r="AE34" s="343">
        <v>0</v>
      </c>
      <c r="AF34" s="349"/>
      <c r="AH34" s="36"/>
      <c r="AI34" s="36"/>
      <c r="AJ34" s="36"/>
      <c r="AK34" s="36"/>
      <c r="AL34" s="36"/>
      <c r="AM34" s="36"/>
      <c r="AN34" s="36"/>
      <c r="AO34" s="36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K34" s="23"/>
      <c r="BL34" s="23"/>
      <c r="BQ34" s="271"/>
    </row>
    <row r="35" spans="1:70" ht="18.75" customHeight="1">
      <c r="A35" s="341" t="s">
        <v>183</v>
      </c>
      <c r="B35" s="342"/>
      <c r="C35" s="339">
        <v>0</v>
      </c>
      <c r="D35" s="340"/>
      <c r="E35" s="339">
        <v>0</v>
      </c>
      <c r="F35" s="340"/>
      <c r="G35" s="339">
        <v>0</v>
      </c>
      <c r="H35" s="340"/>
      <c r="I35" s="339">
        <f>SUM(I33:J34)</f>
        <v>0</v>
      </c>
      <c r="J35" s="340"/>
      <c r="K35" s="339">
        <f>SUM(K33:L34)</f>
        <v>0</v>
      </c>
      <c r="L35" s="340"/>
      <c r="M35" s="339">
        <f>SUM(M33:N34)</f>
        <v>0</v>
      </c>
      <c r="N35" s="340"/>
      <c r="O35" s="339">
        <v>0</v>
      </c>
      <c r="P35" s="340"/>
      <c r="Q35" s="339">
        <v>0</v>
      </c>
      <c r="R35" s="340"/>
      <c r="S35" s="339">
        <v>0</v>
      </c>
      <c r="T35" s="340"/>
      <c r="U35" s="339">
        <v>0</v>
      </c>
      <c r="V35" s="340"/>
      <c r="W35" s="339">
        <v>0</v>
      </c>
      <c r="X35" s="340"/>
      <c r="Y35" s="339">
        <v>0</v>
      </c>
      <c r="Z35" s="357"/>
      <c r="AA35" s="339">
        <v>0</v>
      </c>
      <c r="AB35" s="340"/>
      <c r="AC35" s="339">
        <v>0</v>
      </c>
      <c r="AD35" s="340"/>
      <c r="AE35" s="339">
        <v>0</v>
      </c>
      <c r="AF35" s="357"/>
      <c r="AH35" s="14"/>
      <c r="AI35" s="14"/>
      <c r="AJ35" s="14"/>
      <c r="AK35" s="14"/>
      <c r="AL35" s="14"/>
      <c r="AM35" s="14"/>
      <c r="AN35" s="14"/>
      <c r="AO35" s="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4"/>
      <c r="BK35" s="23"/>
      <c r="BL35" s="23"/>
      <c r="BQ35" s="271"/>
    </row>
    <row r="36" spans="1:70" ht="23.25" customHeight="1">
      <c r="A36" s="317" t="s">
        <v>2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12"/>
      <c r="P36" s="12"/>
      <c r="Q36" s="13"/>
      <c r="R36" s="13"/>
      <c r="S36" s="13"/>
      <c r="T36" s="13"/>
      <c r="U36" s="13"/>
      <c r="V36" s="13"/>
      <c r="W36" s="12"/>
      <c r="X36" s="12"/>
      <c r="Y36" s="12"/>
      <c r="Z36" s="12"/>
      <c r="AA36" s="12"/>
      <c r="AB36" s="12"/>
      <c r="AC36" s="13"/>
      <c r="AD36" s="13"/>
      <c r="AE36" s="12"/>
      <c r="AF36" s="12"/>
      <c r="AH36" s="14"/>
      <c r="AI36" s="14"/>
      <c r="AJ36" s="14"/>
      <c r="AK36" s="14"/>
      <c r="AL36" s="14"/>
      <c r="AM36" s="14"/>
      <c r="AN36" s="14"/>
      <c r="AO36" s="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4"/>
      <c r="BK36" s="23"/>
      <c r="BL36" s="23"/>
      <c r="BQ36" s="271"/>
    </row>
    <row r="37" spans="1:70" ht="18" customHeight="1">
      <c r="BF37" s="23"/>
      <c r="BG37" s="23"/>
      <c r="BL37" s="271"/>
    </row>
    <row r="38" spans="1:70" ht="18" customHeight="1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BD38" s="10"/>
    </row>
    <row r="39" spans="1:70" ht="18" customHeight="1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6"/>
      <c r="AI39" s="36"/>
      <c r="AJ39" s="36"/>
      <c r="AK39" s="36"/>
      <c r="AL39" s="36"/>
      <c r="AM39" s="36"/>
      <c r="AN39" s="36"/>
      <c r="AO39" s="36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</row>
    <row r="40" spans="1:70" ht="18" customHeight="1">
      <c r="A40" s="29"/>
      <c r="B40" s="29"/>
      <c r="C40" s="29"/>
      <c r="D40" s="29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6"/>
      <c r="AI40" s="36"/>
      <c r="AJ40" s="36"/>
      <c r="AK40" s="36"/>
      <c r="AL40" s="36"/>
      <c r="AM40" s="36"/>
      <c r="AN40" s="36"/>
      <c r="AO40" s="36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</row>
    <row r="41" spans="1:70" ht="18" customHeight="1">
      <c r="A41" s="29"/>
      <c r="B41" s="29"/>
      <c r="C41" s="29"/>
      <c r="D41" s="29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14"/>
      <c r="AI41" s="14"/>
      <c r="AJ41" s="14"/>
      <c r="AK41" s="14"/>
      <c r="AL41" s="14"/>
      <c r="AM41" s="14"/>
      <c r="AN41" s="14"/>
      <c r="AO41" s="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4"/>
    </row>
    <row r="42" spans="1:70" ht="18" customHeight="1">
      <c r="AG42" s="14"/>
      <c r="AH42" s="14"/>
      <c r="AI42" s="14"/>
      <c r="AJ42" s="14"/>
      <c r="AK42" s="14"/>
      <c r="AL42" s="14"/>
      <c r="AM42" s="14"/>
      <c r="AN42" s="14"/>
      <c r="AO42" s="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4"/>
    </row>
    <row r="43" spans="1:70" ht="18" customHeight="1"/>
    <row r="44" spans="1:70" ht="18" customHeight="1"/>
    <row r="48" spans="1:70" ht="15" customHeight="1"/>
    <row r="49" s="6" customFormat="1" ht="15" customHeight="1"/>
    <row r="50" s="6" customFormat="1" ht="15" customHeight="1"/>
    <row r="51" s="6" customFormat="1" ht="15" customHeight="1"/>
    <row r="52" s="6" customFormat="1" ht="15" customHeight="1"/>
  </sheetData>
  <mergeCells count="299">
    <mergeCell ref="A4:F5"/>
    <mergeCell ref="D7:F7"/>
    <mergeCell ref="G7:H7"/>
    <mergeCell ref="I7:J7"/>
    <mergeCell ref="K7:L7"/>
    <mergeCell ref="M7:N7"/>
    <mergeCell ref="G4:J4"/>
    <mergeCell ref="K4:N4"/>
    <mergeCell ref="A6:F6"/>
    <mergeCell ref="I6:J6"/>
    <mergeCell ref="A7:A14"/>
    <mergeCell ref="B7:C8"/>
    <mergeCell ref="M8:N8"/>
    <mergeCell ref="B9:C10"/>
    <mergeCell ref="B11:C12"/>
    <mergeCell ref="D14:F14"/>
    <mergeCell ref="G14:H14"/>
    <mergeCell ref="I14:J14"/>
    <mergeCell ref="K14:L14"/>
    <mergeCell ref="D8:F8"/>
    <mergeCell ref="I9:J9"/>
    <mergeCell ref="K9:L9"/>
    <mergeCell ref="D9:F9"/>
    <mergeCell ref="G9:H9"/>
    <mergeCell ref="U8:V8"/>
    <mergeCell ref="W8:X8"/>
    <mergeCell ref="G5:H5"/>
    <mergeCell ref="I5:J5"/>
    <mergeCell ref="K5:L5"/>
    <mergeCell ref="M5:N5"/>
    <mergeCell ref="S6:T6"/>
    <mergeCell ref="U6:V6"/>
    <mergeCell ref="W6:X6"/>
    <mergeCell ref="G6:H6"/>
    <mergeCell ref="Q8:R8"/>
    <mergeCell ref="S8:T8"/>
    <mergeCell ref="G8:H8"/>
    <mergeCell ref="I8:J8"/>
    <mergeCell ref="K8:L8"/>
    <mergeCell ref="B13:C14"/>
    <mergeCell ref="D12:F12"/>
    <mergeCell ref="G12:H12"/>
    <mergeCell ref="I12:J12"/>
    <mergeCell ref="K12:L12"/>
    <mergeCell ref="M12:N12"/>
    <mergeCell ref="D13:F13"/>
    <mergeCell ref="G13:H13"/>
    <mergeCell ref="I13:J13"/>
    <mergeCell ref="K13:L13"/>
    <mergeCell ref="S15:T15"/>
    <mergeCell ref="U15:V15"/>
    <mergeCell ref="M13:N13"/>
    <mergeCell ref="M14:N14"/>
    <mergeCell ref="O13:P13"/>
    <mergeCell ref="Q13:R13"/>
    <mergeCell ref="S13:T13"/>
    <mergeCell ref="U13:V13"/>
    <mergeCell ref="M11:N11"/>
    <mergeCell ref="Q11:R11"/>
    <mergeCell ref="S11:T11"/>
    <mergeCell ref="U11:V11"/>
    <mergeCell ref="K20:L20"/>
    <mergeCell ref="A23:C24"/>
    <mergeCell ref="D23:F23"/>
    <mergeCell ref="G23:H23"/>
    <mergeCell ref="I23:J23"/>
    <mergeCell ref="K23:L23"/>
    <mergeCell ref="M23:N23"/>
    <mergeCell ref="O15:P15"/>
    <mergeCell ref="Q15:R15"/>
    <mergeCell ref="D24:F24"/>
    <mergeCell ref="W24:X24"/>
    <mergeCell ref="Y24:Z24"/>
    <mergeCell ref="G25:H25"/>
    <mergeCell ref="I25:J25"/>
    <mergeCell ref="K24:L24"/>
    <mergeCell ref="M24:N24"/>
    <mergeCell ref="O24:P24"/>
    <mergeCell ref="Q24:R24"/>
    <mergeCell ref="U25:V25"/>
    <mergeCell ref="U24:V24"/>
    <mergeCell ref="G24:H24"/>
    <mergeCell ref="I24:J24"/>
    <mergeCell ref="S24:T24"/>
    <mergeCell ref="W26:X26"/>
    <mergeCell ref="Y26:Z26"/>
    <mergeCell ref="K26:L26"/>
    <mergeCell ref="M26:N26"/>
    <mergeCell ref="O26:P26"/>
    <mergeCell ref="O6:P6"/>
    <mergeCell ref="Q6:R6"/>
    <mergeCell ref="U26:V26"/>
    <mergeCell ref="W25:X25"/>
    <mergeCell ref="Y25:Z25"/>
    <mergeCell ref="K6:L6"/>
    <mergeCell ref="M6:N6"/>
    <mergeCell ref="Y6:Z6"/>
    <mergeCell ref="O7:P7"/>
    <mergeCell ref="Q7:R7"/>
    <mergeCell ref="S7:T7"/>
    <mergeCell ref="U7:V7"/>
    <mergeCell ref="W7:X7"/>
    <mergeCell ref="Y7:Z7"/>
    <mergeCell ref="O8:P8"/>
    <mergeCell ref="Y8:Z8"/>
    <mergeCell ref="O9:P9"/>
    <mergeCell ref="Q9:R9"/>
    <mergeCell ref="S9:T9"/>
    <mergeCell ref="AB4:AG5"/>
    <mergeCell ref="O5:P5"/>
    <mergeCell ref="Q5:R5"/>
    <mergeCell ref="S5:T5"/>
    <mergeCell ref="U5:V5"/>
    <mergeCell ref="W5:X5"/>
    <mergeCell ref="Y5:Z5"/>
    <mergeCell ref="O4:R4"/>
    <mergeCell ref="S4:V4"/>
    <mergeCell ref="W4:Z4"/>
    <mergeCell ref="Y9:Z9"/>
    <mergeCell ref="AE9:AG9"/>
    <mergeCell ref="O10:P10"/>
    <mergeCell ref="Q10:R10"/>
    <mergeCell ref="S10:T10"/>
    <mergeCell ref="U10:V10"/>
    <mergeCell ref="W10:X10"/>
    <mergeCell ref="Y10:Z10"/>
    <mergeCell ref="AE10:AG10"/>
    <mergeCell ref="W11:X11"/>
    <mergeCell ref="D11:F11"/>
    <mergeCell ref="G11:H11"/>
    <mergeCell ref="I11:J11"/>
    <mergeCell ref="K11:L11"/>
    <mergeCell ref="U9:V9"/>
    <mergeCell ref="W9:X9"/>
    <mergeCell ref="D10:F10"/>
    <mergeCell ref="G10:H10"/>
    <mergeCell ref="I10:J10"/>
    <mergeCell ref="K10:L10"/>
    <mergeCell ref="M10:N10"/>
    <mergeCell ref="M9:N9"/>
    <mergeCell ref="AE11:AG11"/>
    <mergeCell ref="O12:P12"/>
    <mergeCell ref="Q12:R12"/>
    <mergeCell ref="S12:T12"/>
    <mergeCell ref="U12:V12"/>
    <mergeCell ref="W12:X12"/>
    <mergeCell ref="Y12:Z12"/>
    <mergeCell ref="AE12:AG12"/>
    <mergeCell ref="W13:X13"/>
    <mergeCell ref="Y13:Z13"/>
    <mergeCell ref="AC13:AD14"/>
    <mergeCell ref="AE13:AG13"/>
    <mergeCell ref="Y14:Z14"/>
    <mergeCell ref="AE14:AG14"/>
    <mergeCell ref="AB9:AB14"/>
    <mergeCell ref="AC9:AD10"/>
    <mergeCell ref="Y11:Z11"/>
    <mergeCell ref="AC11:AD12"/>
    <mergeCell ref="O14:P14"/>
    <mergeCell ref="Q14:R14"/>
    <mergeCell ref="S14:T14"/>
    <mergeCell ref="U14:V14"/>
    <mergeCell ref="W14:X14"/>
    <mergeCell ref="O11:P11"/>
    <mergeCell ref="W15:X15"/>
    <mergeCell ref="Y15:Z15"/>
    <mergeCell ref="AB15:AG15"/>
    <mergeCell ref="A16:X16"/>
    <mergeCell ref="A19:F20"/>
    <mergeCell ref="G19:J19"/>
    <mergeCell ref="K19:N19"/>
    <mergeCell ref="O19:R19"/>
    <mergeCell ref="S19:V19"/>
    <mergeCell ref="W19:Z19"/>
    <mergeCell ref="M20:N20"/>
    <mergeCell ref="O20:P20"/>
    <mergeCell ref="Q20:R20"/>
    <mergeCell ref="S20:T20"/>
    <mergeCell ref="U20:V20"/>
    <mergeCell ref="W20:X20"/>
    <mergeCell ref="Y20:Z20"/>
    <mergeCell ref="A15:F15"/>
    <mergeCell ref="G15:H15"/>
    <mergeCell ref="I15:J15"/>
    <mergeCell ref="K15:L15"/>
    <mergeCell ref="M15:N15"/>
    <mergeCell ref="G20:H20"/>
    <mergeCell ref="I20:J20"/>
    <mergeCell ref="A25:C26"/>
    <mergeCell ref="D25:F25"/>
    <mergeCell ref="D26:F26"/>
    <mergeCell ref="Q26:R26"/>
    <mergeCell ref="S26:T26"/>
    <mergeCell ref="K25:L25"/>
    <mergeCell ref="M25:N25"/>
    <mergeCell ref="O25:P25"/>
    <mergeCell ref="A31:B32"/>
    <mergeCell ref="C31:H31"/>
    <mergeCell ref="I31:N31"/>
    <mergeCell ref="O31:T31"/>
    <mergeCell ref="M32:N32"/>
    <mergeCell ref="Q25:R25"/>
    <mergeCell ref="S25:T25"/>
    <mergeCell ref="C32:D32"/>
    <mergeCell ref="E32:F32"/>
    <mergeCell ref="G32:H32"/>
    <mergeCell ref="I32:J32"/>
    <mergeCell ref="K32:L32"/>
    <mergeCell ref="G26:H26"/>
    <mergeCell ref="I26:J26"/>
    <mergeCell ref="AE32:AF32"/>
    <mergeCell ref="U31:Z31"/>
    <mergeCell ref="U32:V32"/>
    <mergeCell ref="W32:X32"/>
    <mergeCell ref="Y32:Z32"/>
    <mergeCell ref="AA31:AF31"/>
    <mergeCell ref="O32:P32"/>
    <mergeCell ref="Q32:R32"/>
    <mergeCell ref="S32:T32"/>
    <mergeCell ref="AA32:AB32"/>
    <mergeCell ref="AC32:AD32"/>
    <mergeCell ref="A33:B33"/>
    <mergeCell ref="C33:D33"/>
    <mergeCell ref="E33:F33"/>
    <mergeCell ref="G33:H33"/>
    <mergeCell ref="I33:J33"/>
    <mergeCell ref="K33:L33"/>
    <mergeCell ref="U34:V34"/>
    <mergeCell ref="W34:X34"/>
    <mergeCell ref="A34:B34"/>
    <mergeCell ref="C34:D34"/>
    <mergeCell ref="E34:F34"/>
    <mergeCell ref="G34:H34"/>
    <mergeCell ref="I34:J34"/>
    <mergeCell ref="K34:L34"/>
    <mergeCell ref="M34:N34"/>
    <mergeCell ref="M33:N33"/>
    <mergeCell ref="W33:X33"/>
    <mergeCell ref="O33:P33"/>
    <mergeCell ref="Q33:R33"/>
    <mergeCell ref="S33:T33"/>
    <mergeCell ref="U33:V33"/>
    <mergeCell ref="AC33:AD33"/>
    <mergeCell ref="AE33:AF33"/>
    <mergeCell ref="Y33:Z33"/>
    <mergeCell ref="Y35:Z35"/>
    <mergeCell ref="AA34:AB34"/>
    <mergeCell ref="AC34:AD34"/>
    <mergeCell ref="AE34:AF34"/>
    <mergeCell ref="AC35:AD35"/>
    <mergeCell ref="AE35:AF35"/>
    <mergeCell ref="U35:V35"/>
    <mergeCell ref="W35:X35"/>
    <mergeCell ref="M35:N35"/>
    <mergeCell ref="O34:P34"/>
    <mergeCell ref="Q34:R34"/>
    <mergeCell ref="S34:T34"/>
    <mergeCell ref="Y21:Z21"/>
    <mergeCell ref="AA35:AB35"/>
    <mergeCell ref="U21:V21"/>
    <mergeCell ref="W21:X21"/>
    <mergeCell ref="U22:V22"/>
    <mergeCell ref="W22:X22"/>
    <mergeCell ref="Y22:Z22"/>
    <mergeCell ref="M21:N21"/>
    <mergeCell ref="O35:P35"/>
    <mergeCell ref="Q35:R35"/>
    <mergeCell ref="Y34:Z34"/>
    <mergeCell ref="AA33:AB33"/>
    <mergeCell ref="O23:P23"/>
    <mergeCell ref="Q23:R23"/>
    <mergeCell ref="S23:T23"/>
    <mergeCell ref="U23:V23"/>
    <mergeCell ref="W23:X23"/>
    <mergeCell ref="Y23:Z23"/>
    <mergeCell ref="A36:N36"/>
    <mergeCell ref="A21:C22"/>
    <mergeCell ref="D21:F21"/>
    <mergeCell ref="G21:H21"/>
    <mergeCell ref="I21:J21"/>
    <mergeCell ref="K21:L21"/>
    <mergeCell ref="O21:P21"/>
    <mergeCell ref="Q21:R21"/>
    <mergeCell ref="S21:T21"/>
    <mergeCell ref="Q22:R22"/>
    <mergeCell ref="S22:T22"/>
    <mergeCell ref="D22:F22"/>
    <mergeCell ref="G22:H22"/>
    <mergeCell ref="I22:J22"/>
    <mergeCell ref="K22:L22"/>
    <mergeCell ref="M22:N22"/>
    <mergeCell ref="O22:P22"/>
    <mergeCell ref="S35:T35"/>
    <mergeCell ref="A35:B35"/>
    <mergeCell ref="C35:D35"/>
    <mergeCell ref="E35:F35"/>
    <mergeCell ref="G35:H35"/>
    <mergeCell ref="I35:J35"/>
    <mergeCell ref="K35:L35"/>
  </mergeCells>
  <phoneticPr fontId="2"/>
  <printOptions horizontalCentered="1"/>
  <pageMargins left="0.39370078740157483" right="0.39370078740157483" top="0.78740157480314965" bottom="0.19685039370078741" header="0.51181102362204722" footer="0.39370078740157483"/>
  <pageSetup paperSize="9" scale="62" firstPageNumber="34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V56"/>
  <sheetViews>
    <sheetView showGridLines="0" zoomScaleNormal="100" zoomScaleSheetLayoutView="100" workbookViewId="0">
      <selection activeCell="A4" sqref="A4:B5"/>
    </sheetView>
  </sheetViews>
  <sheetFormatPr defaultColWidth="5.6328125" defaultRowHeight="20.149999999999999" customHeight="1"/>
  <cols>
    <col min="1" max="2" width="4.7265625" style="6" customWidth="1"/>
    <col min="3" max="3" width="13.6328125" style="6" bestFit="1" customWidth="1"/>
    <col min="4" max="4" width="16.08984375" style="6" bestFit="1" customWidth="1"/>
    <col min="5" max="6" width="18.7265625" style="6" bestFit="1" customWidth="1"/>
    <col min="7" max="8" width="10.6328125" style="6" customWidth="1"/>
    <col min="9" max="9" width="9.26953125" style="6" customWidth="1"/>
    <col min="10" max="16384" width="5.6328125" style="6"/>
  </cols>
  <sheetData>
    <row r="1" spans="1:48" s="5" customFormat="1" ht="20.149999999999999" customHeight="1">
      <c r="A1" s="3" t="s">
        <v>6</v>
      </c>
      <c r="B1" s="296"/>
      <c r="C1" s="296"/>
      <c r="D1" s="296"/>
      <c r="E1" s="296"/>
      <c r="F1" s="296"/>
      <c r="G1" s="296"/>
      <c r="H1" s="296"/>
    </row>
    <row r="2" spans="1:48" ht="24" customHeight="1">
      <c r="A2" s="40" t="s">
        <v>7</v>
      </c>
      <c r="B2"/>
      <c r="C2"/>
      <c r="D2"/>
      <c r="E2"/>
      <c r="F2"/>
      <c r="G2"/>
      <c r="H2"/>
      <c r="L2" s="10"/>
    </row>
    <row r="3" spans="1:48" ht="20.149999999999999" customHeight="1">
      <c r="A3"/>
      <c r="B3"/>
      <c r="C3"/>
      <c r="D3"/>
      <c r="E3"/>
      <c r="F3"/>
      <c r="G3"/>
      <c r="H3"/>
      <c r="I3" s="14"/>
      <c r="J3" s="14"/>
      <c r="K3" s="14"/>
      <c r="L3" s="14"/>
    </row>
    <row r="4" spans="1:48" ht="27" customHeight="1">
      <c r="A4" s="479" t="s">
        <v>80</v>
      </c>
      <c r="B4" s="480"/>
      <c r="C4" s="483" t="s">
        <v>8</v>
      </c>
      <c r="D4" s="483" t="s">
        <v>119</v>
      </c>
      <c r="E4" s="485" t="s">
        <v>9</v>
      </c>
      <c r="F4" s="485"/>
      <c r="G4" s="485" t="s">
        <v>10</v>
      </c>
      <c r="H4" s="486"/>
      <c r="I4" s="270"/>
      <c r="J4" s="270"/>
      <c r="K4" s="270"/>
      <c r="L4" s="270"/>
      <c r="M4" s="270"/>
      <c r="AO4" s="43"/>
      <c r="AP4" s="43"/>
      <c r="AQ4" s="44"/>
      <c r="AR4" s="44"/>
      <c r="AS4" s="45"/>
      <c r="AV4" s="43"/>
    </row>
    <row r="5" spans="1:48" ht="27" customHeight="1">
      <c r="A5" s="481"/>
      <c r="B5" s="482"/>
      <c r="C5" s="484"/>
      <c r="D5" s="484"/>
      <c r="E5" s="46" t="s">
        <v>11</v>
      </c>
      <c r="F5" s="46" t="s">
        <v>12</v>
      </c>
      <c r="G5" s="46" t="s">
        <v>13</v>
      </c>
      <c r="H5" s="47" t="s">
        <v>14</v>
      </c>
      <c r="I5" s="303"/>
      <c r="J5" s="303"/>
      <c r="K5" s="303"/>
      <c r="L5" s="303"/>
      <c r="M5" s="270"/>
      <c r="AK5" s="48"/>
      <c r="AM5" s="48"/>
      <c r="AO5" s="43"/>
      <c r="AP5" s="43"/>
      <c r="AQ5" s="44"/>
      <c r="AR5" s="44"/>
      <c r="AS5" s="49"/>
      <c r="AV5" s="50"/>
    </row>
    <row r="6" spans="1:48" ht="27" customHeight="1">
      <c r="A6" s="471" t="s">
        <v>92</v>
      </c>
      <c r="B6" s="208">
        <v>2</v>
      </c>
      <c r="C6" s="209">
        <v>1225304</v>
      </c>
      <c r="D6" s="209">
        <v>497062271</v>
      </c>
      <c r="E6" s="209">
        <v>3283955309</v>
      </c>
      <c r="F6" s="209">
        <v>1283934876</v>
      </c>
      <c r="G6" s="210" t="s">
        <v>17</v>
      </c>
      <c r="H6" s="211">
        <v>447769</v>
      </c>
      <c r="J6" s="44"/>
      <c r="K6" s="44"/>
      <c r="L6" s="5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F6" s="43"/>
      <c r="AG6" s="43"/>
      <c r="AH6" s="43"/>
      <c r="AI6" s="43"/>
      <c r="AJ6" s="43"/>
      <c r="AK6" s="52"/>
      <c r="AL6" s="52"/>
      <c r="AM6" s="44"/>
      <c r="AN6" s="44"/>
      <c r="AO6" s="55"/>
      <c r="AR6" s="53"/>
    </row>
    <row r="7" spans="1:48" ht="27" customHeight="1">
      <c r="A7" s="469"/>
      <c r="B7" s="208">
        <v>3</v>
      </c>
      <c r="C7" s="209">
        <v>1226200</v>
      </c>
      <c r="D7" s="209">
        <v>497086293</v>
      </c>
      <c r="E7" s="209">
        <v>3386009752</v>
      </c>
      <c r="F7" s="209">
        <v>1280409735</v>
      </c>
      <c r="G7" s="210" t="s">
        <v>17</v>
      </c>
      <c r="H7" s="211">
        <v>434023</v>
      </c>
      <c r="J7" s="14"/>
      <c r="K7" s="14"/>
      <c r="L7" s="14"/>
      <c r="AK7" s="43"/>
      <c r="AL7" s="43"/>
      <c r="AM7" s="43"/>
      <c r="AN7" s="43"/>
      <c r="AO7" s="43"/>
      <c r="AP7" s="43"/>
      <c r="AQ7" s="43"/>
      <c r="AR7" s="43"/>
    </row>
    <row r="8" spans="1:48" ht="27" customHeight="1">
      <c r="A8" s="469"/>
      <c r="B8" s="208">
        <v>4</v>
      </c>
      <c r="C8" s="209">
        <v>1224895</v>
      </c>
      <c r="D8" s="209">
        <v>497113073</v>
      </c>
      <c r="E8" s="209">
        <v>3384507133</v>
      </c>
      <c r="F8" s="209">
        <v>1289679279</v>
      </c>
      <c r="G8" s="210" t="s">
        <v>17</v>
      </c>
      <c r="H8" s="211">
        <v>434023</v>
      </c>
      <c r="J8" s="14"/>
      <c r="K8" s="14"/>
      <c r="L8" s="14"/>
      <c r="AK8" s="43"/>
      <c r="AL8" s="43"/>
      <c r="AM8" s="43"/>
      <c r="AN8" s="43"/>
      <c r="AO8" s="43"/>
      <c r="AP8" s="43"/>
      <c r="AQ8" s="43"/>
      <c r="AR8" s="43"/>
    </row>
    <row r="9" spans="1:48" ht="27" customHeight="1">
      <c r="A9" s="469"/>
      <c r="B9" s="172">
        <v>5</v>
      </c>
      <c r="C9" s="265">
        <v>1228715</v>
      </c>
      <c r="D9" s="178">
        <v>497278606</v>
      </c>
      <c r="E9" s="178">
        <v>3383495039</v>
      </c>
      <c r="F9" s="265">
        <v>1291825966</v>
      </c>
      <c r="G9" s="179" t="s">
        <v>17</v>
      </c>
      <c r="H9" s="211">
        <v>434023</v>
      </c>
      <c r="J9" s="14"/>
      <c r="K9" s="14"/>
      <c r="L9" s="14"/>
      <c r="AK9" s="43"/>
      <c r="AL9" s="43"/>
      <c r="AM9" s="43"/>
      <c r="AN9" s="43"/>
      <c r="AO9" s="43"/>
      <c r="AP9" s="43"/>
      <c r="AQ9" s="43"/>
      <c r="AR9" s="43"/>
    </row>
    <row r="10" spans="1:48" ht="27" customHeight="1">
      <c r="A10" s="469"/>
      <c r="B10" s="214">
        <v>6</v>
      </c>
      <c r="C10" s="304">
        <v>1228010</v>
      </c>
      <c r="D10" s="265">
        <v>497428376</v>
      </c>
      <c r="E10" s="265">
        <v>3444544893</v>
      </c>
      <c r="F10" s="178">
        <v>1300937817</v>
      </c>
      <c r="G10" s="210" t="s">
        <v>17</v>
      </c>
      <c r="H10" s="305">
        <v>447901</v>
      </c>
      <c r="J10" s="14"/>
      <c r="K10" s="14"/>
      <c r="L10" s="14"/>
      <c r="AK10" s="43"/>
      <c r="AL10" s="43"/>
      <c r="AM10" s="43"/>
      <c r="AN10" s="43"/>
      <c r="AO10" s="43"/>
      <c r="AP10" s="43"/>
      <c r="AQ10" s="43"/>
      <c r="AR10" s="43"/>
    </row>
    <row r="11" spans="1:48" ht="27" customHeight="1">
      <c r="A11" s="471" t="s">
        <v>15</v>
      </c>
      <c r="B11" s="208">
        <v>2</v>
      </c>
      <c r="C11" s="212">
        <v>291953</v>
      </c>
      <c r="D11" s="212">
        <v>280856406</v>
      </c>
      <c r="E11" s="212">
        <v>54555164</v>
      </c>
      <c r="F11" s="212">
        <v>39631075</v>
      </c>
      <c r="G11" s="212">
        <v>194</v>
      </c>
      <c r="H11" s="213">
        <v>60258</v>
      </c>
      <c r="J11" s="297"/>
      <c r="K11" s="297"/>
      <c r="L11" s="297"/>
    </row>
    <row r="12" spans="1:48" ht="27" customHeight="1">
      <c r="A12" s="469"/>
      <c r="B12" s="214">
        <v>3</v>
      </c>
      <c r="C12" s="212">
        <v>291982</v>
      </c>
      <c r="D12" s="212">
        <v>280712863</v>
      </c>
      <c r="E12" s="212">
        <v>58858052</v>
      </c>
      <c r="F12" s="212">
        <v>39528038</v>
      </c>
      <c r="G12" s="212">
        <v>210</v>
      </c>
      <c r="H12" s="213">
        <v>66506</v>
      </c>
      <c r="J12" s="297"/>
      <c r="K12" s="297"/>
      <c r="L12" s="297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57"/>
      <c r="AF12" s="57"/>
      <c r="AG12" s="44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</row>
    <row r="13" spans="1:48" ht="27" customHeight="1">
      <c r="A13" s="469"/>
      <c r="B13" s="208">
        <v>4</v>
      </c>
      <c r="C13" s="212">
        <v>290265</v>
      </c>
      <c r="D13" s="212">
        <v>280682151</v>
      </c>
      <c r="E13" s="212">
        <v>58564211</v>
      </c>
      <c r="F13" s="212">
        <v>39553999</v>
      </c>
      <c r="G13" s="212">
        <v>209</v>
      </c>
      <c r="H13" s="213">
        <v>66506</v>
      </c>
      <c r="J13" s="297"/>
      <c r="K13" s="297"/>
      <c r="L13" s="297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57"/>
      <c r="AF13" s="57"/>
      <c r="AG13" s="44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</row>
    <row r="14" spans="1:48" ht="27" customHeight="1">
      <c r="A14" s="469"/>
      <c r="B14" s="208">
        <v>5</v>
      </c>
      <c r="C14" s="212">
        <v>287980</v>
      </c>
      <c r="D14" s="212">
        <v>280661610</v>
      </c>
      <c r="E14" s="212">
        <v>57197970</v>
      </c>
      <c r="F14" s="212">
        <v>39754825</v>
      </c>
      <c r="G14" s="212">
        <v>204</v>
      </c>
      <c r="H14" s="213">
        <v>66506</v>
      </c>
      <c r="J14" s="14"/>
      <c r="K14" s="14"/>
      <c r="L14" s="14"/>
      <c r="AK14" s="43"/>
      <c r="AL14" s="43"/>
      <c r="AM14" s="43"/>
      <c r="AN14" s="43"/>
      <c r="AO14" s="43"/>
      <c r="AP14" s="43"/>
      <c r="AQ14" s="43"/>
      <c r="AR14" s="43"/>
    </row>
    <row r="15" spans="1:48" ht="27" customHeight="1">
      <c r="A15" s="470"/>
      <c r="B15" s="208">
        <v>6</v>
      </c>
      <c r="C15" s="212">
        <v>287549</v>
      </c>
      <c r="D15" s="212">
        <v>280699531</v>
      </c>
      <c r="E15" s="212">
        <v>55253394</v>
      </c>
      <c r="F15" s="212">
        <v>39704293</v>
      </c>
      <c r="G15" s="212">
        <v>197</v>
      </c>
      <c r="H15" s="213">
        <v>68330</v>
      </c>
      <c r="J15" s="14"/>
      <c r="K15" s="14"/>
      <c r="L15" s="14"/>
      <c r="AK15" s="43"/>
      <c r="AL15" s="43"/>
      <c r="AM15" s="43"/>
      <c r="AN15" s="43"/>
      <c r="AO15" s="43"/>
      <c r="AP15" s="43"/>
      <c r="AQ15" s="43"/>
      <c r="AR15" s="43"/>
    </row>
    <row r="16" spans="1:48" ht="27" customHeight="1">
      <c r="A16" s="471" t="s">
        <v>144</v>
      </c>
      <c r="B16" s="208">
        <v>2</v>
      </c>
      <c r="C16" s="212">
        <v>114138</v>
      </c>
      <c r="D16" s="212">
        <v>48984539</v>
      </c>
      <c r="E16" s="212">
        <v>55892618</v>
      </c>
      <c r="F16" s="212">
        <v>15404579</v>
      </c>
      <c r="G16" s="212">
        <v>1141</v>
      </c>
      <c r="H16" s="213">
        <v>86400</v>
      </c>
      <c r="J16" s="299"/>
      <c r="K16" s="299"/>
      <c r="L16" s="299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K16" s="48"/>
      <c r="AL16" s="48"/>
      <c r="AM16" s="48"/>
      <c r="AO16" s="43"/>
      <c r="AP16" s="43"/>
      <c r="AQ16" s="43"/>
      <c r="AR16" s="43"/>
      <c r="AS16" s="43"/>
      <c r="AT16" s="43"/>
      <c r="AU16" s="43"/>
      <c r="AV16" s="43"/>
    </row>
    <row r="17" spans="1:48" ht="27" customHeight="1">
      <c r="A17" s="469"/>
      <c r="B17" s="208">
        <v>3</v>
      </c>
      <c r="C17" s="212">
        <v>113451</v>
      </c>
      <c r="D17" s="212">
        <v>48905891</v>
      </c>
      <c r="E17" s="212">
        <v>59521634</v>
      </c>
      <c r="F17" s="212">
        <v>14843204</v>
      </c>
      <c r="G17" s="212">
        <v>1217</v>
      </c>
      <c r="H17" s="213">
        <v>94200</v>
      </c>
      <c r="J17" s="297"/>
      <c r="K17" s="297"/>
      <c r="L17" s="297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57"/>
      <c r="AF17" s="57"/>
      <c r="AK17" s="48"/>
      <c r="AL17" s="48"/>
      <c r="AM17" s="48"/>
      <c r="AO17" s="43"/>
      <c r="AP17" s="43"/>
      <c r="AQ17" s="43"/>
      <c r="AR17" s="43"/>
      <c r="AS17" s="43"/>
      <c r="AT17" s="43"/>
      <c r="AU17" s="43"/>
      <c r="AV17" s="43"/>
    </row>
    <row r="18" spans="1:48" ht="27" customHeight="1">
      <c r="A18" s="469"/>
      <c r="B18" s="208">
        <v>4</v>
      </c>
      <c r="C18" s="212">
        <v>113060</v>
      </c>
      <c r="D18" s="212">
        <v>48717642</v>
      </c>
      <c r="E18" s="212">
        <v>57680860</v>
      </c>
      <c r="F18" s="212">
        <v>15185707</v>
      </c>
      <c r="G18" s="212">
        <v>1184</v>
      </c>
      <c r="H18" s="213">
        <v>94200</v>
      </c>
      <c r="J18" s="297"/>
      <c r="K18" s="297"/>
      <c r="L18" s="297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57"/>
      <c r="AF18" s="57"/>
      <c r="AK18" s="48"/>
      <c r="AL18" s="48"/>
      <c r="AM18" s="48"/>
      <c r="AO18" s="43"/>
      <c r="AP18" s="43"/>
      <c r="AQ18" s="43"/>
      <c r="AR18" s="43"/>
      <c r="AS18" s="43"/>
      <c r="AT18" s="43"/>
      <c r="AU18" s="43"/>
      <c r="AV18" s="43"/>
    </row>
    <row r="19" spans="1:48" ht="27" customHeight="1">
      <c r="A19" s="469"/>
      <c r="B19" s="208">
        <v>5</v>
      </c>
      <c r="C19" s="212">
        <v>113035</v>
      </c>
      <c r="D19" s="212">
        <v>48518348</v>
      </c>
      <c r="E19" s="212">
        <v>55950139</v>
      </c>
      <c r="F19" s="212">
        <v>15553220</v>
      </c>
      <c r="G19" s="212">
        <v>1153</v>
      </c>
      <c r="H19" s="213">
        <v>94200</v>
      </c>
      <c r="J19" s="14"/>
      <c r="K19" s="14"/>
      <c r="L19" s="14"/>
      <c r="AK19" s="43"/>
      <c r="AL19" s="43"/>
      <c r="AM19" s="43"/>
      <c r="AN19" s="43"/>
      <c r="AO19" s="43"/>
      <c r="AP19" s="43"/>
      <c r="AQ19" s="43"/>
      <c r="AR19" s="43"/>
    </row>
    <row r="20" spans="1:48" ht="27" customHeight="1">
      <c r="A20" s="470"/>
      <c r="B20" s="208">
        <v>6</v>
      </c>
      <c r="C20" s="212">
        <v>111897</v>
      </c>
      <c r="D20" s="212">
        <v>48130322</v>
      </c>
      <c r="E20" s="212">
        <v>53806978</v>
      </c>
      <c r="F20" s="212">
        <v>15683979</v>
      </c>
      <c r="G20" s="212">
        <v>1118</v>
      </c>
      <c r="H20" s="213">
        <v>97300</v>
      </c>
      <c r="J20" s="14"/>
      <c r="K20" s="14"/>
      <c r="L20" s="14"/>
      <c r="AK20" s="43"/>
      <c r="AL20" s="43"/>
      <c r="AM20" s="43"/>
      <c r="AN20" s="43"/>
      <c r="AO20" s="43"/>
      <c r="AP20" s="43"/>
      <c r="AQ20" s="43"/>
      <c r="AR20" s="43"/>
    </row>
    <row r="21" spans="1:48" ht="27" customHeight="1">
      <c r="A21" s="471" t="s">
        <v>94</v>
      </c>
      <c r="B21" s="208">
        <v>2</v>
      </c>
      <c r="C21" s="212">
        <v>730582</v>
      </c>
      <c r="D21" s="212">
        <v>118931122</v>
      </c>
      <c r="E21" s="212">
        <v>3043777269</v>
      </c>
      <c r="F21" s="212">
        <v>1141424795</v>
      </c>
      <c r="G21" s="212">
        <v>25500</v>
      </c>
      <c r="H21" s="213">
        <v>428298</v>
      </c>
      <c r="J21" s="297"/>
      <c r="K21" s="297"/>
      <c r="L21" s="297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K21" s="48"/>
      <c r="AM21" s="48"/>
    </row>
    <row r="22" spans="1:48" ht="27" customHeight="1">
      <c r="A22" s="469"/>
      <c r="B22" s="208">
        <v>3</v>
      </c>
      <c r="C22" s="212">
        <v>732360</v>
      </c>
      <c r="D22" s="212">
        <v>119107352</v>
      </c>
      <c r="E22" s="212">
        <v>3129619995</v>
      </c>
      <c r="F22" s="212">
        <v>1135161899</v>
      </c>
      <c r="G22" s="212">
        <v>26175</v>
      </c>
      <c r="H22" s="213">
        <v>434023</v>
      </c>
      <c r="J22" s="299"/>
      <c r="K22" s="299"/>
      <c r="L22" s="299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K22" s="48"/>
      <c r="AL22" s="48"/>
      <c r="AM22" s="48"/>
    </row>
    <row r="23" spans="1:48" ht="27" customHeight="1">
      <c r="A23" s="469"/>
      <c r="B23" s="208">
        <v>4</v>
      </c>
      <c r="C23" s="212">
        <v>733624</v>
      </c>
      <c r="D23" s="212">
        <v>119357301</v>
      </c>
      <c r="E23" s="212">
        <v>3130118549</v>
      </c>
      <c r="F23" s="212">
        <v>1143627705</v>
      </c>
      <c r="G23" s="212">
        <v>26120</v>
      </c>
      <c r="H23" s="213">
        <v>434023</v>
      </c>
      <c r="J23" s="299"/>
      <c r="K23" s="299"/>
      <c r="L23" s="299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K23" s="48"/>
      <c r="AL23" s="48"/>
      <c r="AM23" s="48"/>
    </row>
    <row r="24" spans="1:48" ht="27" customHeight="1">
      <c r="A24" s="469"/>
      <c r="B24" s="208">
        <v>5</v>
      </c>
      <c r="C24" s="212">
        <v>739100</v>
      </c>
      <c r="D24" s="212">
        <v>119666126</v>
      </c>
      <c r="E24" s="212">
        <v>3131306740</v>
      </c>
      <c r="F24" s="212">
        <v>1144356396</v>
      </c>
      <c r="G24" s="212">
        <v>26060</v>
      </c>
      <c r="H24" s="213">
        <v>434023</v>
      </c>
      <c r="J24" s="14"/>
      <c r="K24" s="14"/>
      <c r="L24" s="14"/>
      <c r="AK24" s="43"/>
      <c r="AL24" s="43"/>
      <c r="AM24" s="43"/>
      <c r="AN24" s="43"/>
      <c r="AO24" s="43"/>
      <c r="AP24" s="43"/>
      <c r="AQ24" s="43"/>
      <c r="AR24" s="43"/>
    </row>
    <row r="25" spans="1:48" ht="27" customHeight="1">
      <c r="A25" s="470"/>
      <c r="B25" s="208">
        <v>6</v>
      </c>
      <c r="C25" s="212">
        <v>740730</v>
      </c>
      <c r="D25" s="212">
        <v>120237896</v>
      </c>
      <c r="E25" s="212">
        <v>3197220716</v>
      </c>
      <c r="F25" s="212">
        <v>1155472437</v>
      </c>
      <c r="G25" s="212">
        <v>26479</v>
      </c>
      <c r="H25" s="213">
        <v>447901</v>
      </c>
      <c r="J25" s="14"/>
      <c r="K25" s="14"/>
      <c r="L25" s="14"/>
      <c r="AK25" s="43"/>
      <c r="AL25" s="43"/>
      <c r="AM25" s="43"/>
      <c r="AN25" s="43"/>
      <c r="AO25" s="43"/>
      <c r="AP25" s="43"/>
      <c r="AQ25" s="43"/>
      <c r="AR25" s="43"/>
    </row>
    <row r="26" spans="1:48" ht="27" customHeight="1">
      <c r="A26" s="471" t="s">
        <v>16</v>
      </c>
      <c r="B26" s="208">
        <v>2</v>
      </c>
      <c r="C26" s="212">
        <v>11</v>
      </c>
      <c r="D26" s="212">
        <v>36</v>
      </c>
      <c r="E26" s="212">
        <v>3868</v>
      </c>
      <c r="F26" s="212">
        <v>3868</v>
      </c>
      <c r="G26" s="212">
        <v>107444</v>
      </c>
      <c r="H26" s="213">
        <v>447769</v>
      </c>
      <c r="J26" s="299"/>
      <c r="K26" s="299"/>
      <c r="L26" s="299"/>
    </row>
    <row r="27" spans="1:48" ht="27" customHeight="1">
      <c r="A27" s="469"/>
      <c r="B27" s="208">
        <v>3</v>
      </c>
      <c r="C27" s="212">
        <v>11</v>
      </c>
      <c r="D27" s="212">
        <v>36</v>
      </c>
      <c r="E27" s="212">
        <v>3752</v>
      </c>
      <c r="F27" s="212">
        <v>3752</v>
      </c>
      <c r="G27" s="212">
        <v>104222</v>
      </c>
      <c r="H27" s="213">
        <v>432628</v>
      </c>
      <c r="J27" s="297"/>
      <c r="K27" s="297"/>
      <c r="L27" s="297"/>
      <c r="P27" s="48"/>
      <c r="Q27" s="48"/>
      <c r="R27" s="48"/>
      <c r="S27" s="48"/>
      <c r="T27" s="48"/>
      <c r="U27" s="48"/>
      <c r="V27" s="48"/>
      <c r="W27" s="48"/>
      <c r="AG27" s="48"/>
      <c r="AI27" s="48"/>
      <c r="AK27" s="50"/>
      <c r="AL27" s="50"/>
      <c r="AM27" s="50"/>
      <c r="AN27" s="50"/>
      <c r="AO27" s="50"/>
      <c r="AR27" s="58"/>
    </row>
    <row r="28" spans="1:48" ht="27" customHeight="1">
      <c r="A28" s="469"/>
      <c r="B28" s="208">
        <v>4</v>
      </c>
      <c r="C28" s="212">
        <v>11</v>
      </c>
      <c r="D28" s="212">
        <v>36</v>
      </c>
      <c r="E28" s="212">
        <v>3752</v>
      </c>
      <c r="F28" s="212">
        <v>3752</v>
      </c>
      <c r="G28" s="212">
        <v>104222</v>
      </c>
      <c r="H28" s="213">
        <v>432628</v>
      </c>
      <c r="J28" s="297"/>
      <c r="K28" s="297"/>
      <c r="L28" s="297"/>
      <c r="P28" s="48"/>
      <c r="Q28" s="48"/>
      <c r="R28" s="48"/>
      <c r="S28" s="48"/>
      <c r="T28" s="48"/>
      <c r="U28" s="48"/>
      <c r="V28" s="48"/>
      <c r="W28" s="48"/>
      <c r="AG28" s="48"/>
      <c r="AI28" s="48"/>
      <c r="AK28" s="50"/>
      <c r="AL28" s="50"/>
      <c r="AM28" s="50"/>
      <c r="AN28" s="50"/>
      <c r="AO28" s="50"/>
      <c r="AR28" s="58"/>
    </row>
    <row r="29" spans="1:48" ht="27" customHeight="1">
      <c r="A29" s="469"/>
      <c r="B29" s="172">
        <v>5</v>
      </c>
      <c r="C29" s="266">
        <v>11</v>
      </c>
      <c r="D29" s="266">
        <v>36</v>
      </c>
      <c r="E29" s="266">
        <v>3752</v>
      </c>
      <c r="F29" s="266">
        <v>3752</v>
      </c>
      <c r="G29" s="266">
        <v>104222</v>
      </c>
      <c r="H29" s="267">
        <v>432628</v>
      </c>
      <c r="J29" s="14"/>
      <c r="K29" s="14"/>
      <c r="L29" s="14"/>
      <c r="AK29" s="43"/>
      <c r="AL29" s="43"/>
      <c r="AM29" s="43"/>
      <c r="AN29" s="43"/>
      <c r="AO29" s="43"/>
      <c r="AP29" s="43"/>
      <c r="AQ29" s="43"/>
      <c r="AR29" s="43"/>
    </row>
    <row r="30" spans="1:48" ht="27" customHeight="1">
      <c r="A30" s="478"/>
      <c r="B30" s="306">
        <v>6</v>
      </c>
      <c r="C30" s="307">
        <v>11</v>
      </c>
      <c r="D30" s="307">
        <v>36</v>
      </c>
      <c r="E30" s="307">
        <v>3587</v>
      </c>
      <c r="F30" s="307">
        <v>3587</v>
      </c>
      <c r="G30" s="307">
        <v>99639</v>
      </c>
      <c r="H30" s="308">
        <v>409961</v>
      </c>
      <c r="J30" s="14"/>
      <c r="K30" s="14"/>
      <c r="L30" s="14"/>
      <c r="AK30" s="43"/>
      <c r="AL30" s="43"/>
      <c r="AM30" s="43"/>
      <c r="AN30" s="43"/>
      <c r="AO30" s="43"/>
      <c r="AP30" s="43"/>
      <c r="AQ30" s="43"/>
      <c r="AR30" s="43"/>
    </row>
    <row r="31" spans="1:48" s="5" customFormat="1" ht="20.149999999999999" customHeight="1">
      <c r="A31" s="173"/>
      <c r="B31" s="174"/>
      <c r="C31" s="174"/>
      <c r="D31" s="174"/>
      <c r="E31" s="174"/>
      <c r="F31" s="174"/>
      <c r="G31" s="174"/>
      <c r="H31" s="174"/>
    </row>
    <row r="32" spans="1:48" ht="24" customHeight="1">
      <c r="A32" s="175"/>
      <c r="B32" s="176"/>
      <c r="C32" s="176"/>
      <c r="D32" s="176"/>
      <c r="E32" s="176"/>
      <c r="F32" s="176"/>
      <c r="G32" s="176"/>
      <c r="H32" s="176"/>
    </row>
    <row r="33" spans="1:44" ht="20.149999999999999" customHeight="1">
      <c r="A33" s="176"/>
      <c r="B33" s="176"/>
      <c r="C33" s="176"/>
      <c r="D33" s="176"/>
      <c r="E33" s="176"/>
      <c r="F33" s="176"/>
      <c r="G33" s="176"/>
      <c r="H33" s="176"/>
      <c r="I33" s="14"/>
      <c r="J33" s="14"/>
    </row>
    <row r="34" spans="1:44" ht="27" customHeight="1">
      <c r="A34" s="472" t="s">
        <v>81</v>
      </c>
      <c r="B34" s="473"/>
      <c r="C34" s="476" t="s">
        <v>8</v>
      </c>
      <c r="D34" s="476" t="s">
        <v>119</v>
      </c>
      <c r="E34" s="464" t="s">
        <v>9</v>
      </c>
      <c r="F34" s="464"/>
      <c r="G34" s="464" t="s">
        <v>10</v>
      </c>
      <c r="H34" s="465"/>
      <c r="I34" s="270"/>
      <c r="J34" s="270"/>
      <c r="AC34" s="43"/>
      <c r="AD34" s="43"/>
      <c r="AE34" s="44"/>
      <c r="AF34" s="44"/>
      <c r="AG34" s="45"/>
      <c r="AJ34" s="43"/>
    </row>
    <row r="35" spans="1:44" ht="27" customHeight="1">
      <c r="A35" s="474"/>
      <c r="B35" s="475"/>
      <c r="C35" s="477"/>
      <c r="D35" s="477"/>
      <c r="E35" s="177" t="s">
        <v>11</v>
      </c>
      <c r="F35" s="177" t="s">
        <v>12</v>
      </c>
      <c r="G35" s="177" t="s">
        <v>13</v>
      </c>
      <c r="H35" s="204" t="s">
        <v>14</v>
      </c>
      <c r="I35" s="303"/>
      <c r="J35" s="303"/>
      <c r="Y35" s="48"/>
      <c r="AA35" s="48"/>
      <c r="AC35" s="43"/>
      <c r="AD35" s="43"/>
      <c r="AE35" s="44"/>
      <c r="AF35" s="44"/>
      <c r="AG35" s="49"/>
      <c r="AJ35" s="50"/>
    </row>
    <row r="36" spans="1:44" ht="27" customHeight="1">
      <c r="A36" s="466" t="s">
        <v>95</v>
      </c>
      <c r="B36" s="215">
        <v>2</v>
      </c>
      <c r="C36" s="216">
        <v>337</v>
      </c>
      <c r="D36" s="216">
        <v>1033661</v>
      </c>
      <c r="E36" s="216">
        <v>120097</v>
      </c>
      <c r="F36" s="216">
        <v>96630</v>
      </c>
      <c r="G36" s="216">
        <v>112</v>
      </c>
      <c r="H36" s="157">
        <v>13167</v>
      </c>
      <c r="J36" s="44"/>
      <c r="K36" s="44"/>
      <c r="L36" s="44"/>
      <c r="M36" s="44"/>
      <c r="N36" s="44"/>
      <c r="O36" s="44"/>
      <c r="P36" s="44"/>
      <c r="Q36" s="44"/>
      <c r="R36" s="44"/>
      <c r="T36" s="43"/>
      <c r="U36" s="43"/>
      <c r="V36" s="43"/>
      <c r="W36" s="43"/>
      <c r="X36" s="43"/>
      <c r="Y36" s="52"/>
      <c r="Z36" s="52"/>
      <c r="AA36" s="44"/>
      <c r="AB36" s="44"/>
      <c r="AC36" s="55"/>
      <c r="AF36" s="53"/>
    </row>
    <row r="37" spans="1:44" ht="27" customHeight="1">
      <c r="A37" s="467"/>
      <c r="B37" s="215">
        <v>3</v>
      </c>
      <c r="C37" s="216">
        <v>309</v>
      </c>
      <c r="D37" s="216">
        <v>963347</v>
      </c>
      <c r="E37" s="216">
        <v>80425</v>
      </c>
      <c r="F37" s="216">
        <v>71365</v>
      </c>
      <c r="G37" s="216">
        <v>82</v>
      </c>
      <c r="H37" s="157">
        <v>13166</v>
      </c>
      <c r="J37" s="14"/>
      <c r="Y37" s="43"/>
      <c r="Z37" s="43"/>
      <c r="AA37" s="43"/>
      <c r="AB37" s="43"/>
      <c r="AC37" s="43"/>
      <c r="AD37" s="43"/>
      <c r="AE37" s="43"/>
      <c r="AF37" s="43"/>
    </row>
    <row r="38" spans="1:44" ht="27" customHeight="1">
      <c r="A38" s="467"/>
      <c r="B38" s="215">
        <v>4</v>
      </c>
      <c r="C38" s="216">
        <v>309</v>
      </c>
      <c r="D38" s="216">
        <v>941620</v>
      </c>
      <c r="E38" s="216">
        <v>79022</v>
      </c>
      <c r="F38" s="216">
        <v>70077</v>
      </c>
      <c r="G38" s="216">
        <v>82</v>
      </c>
      <c r="H38" s="157">
        <v>13166</v>
      </c>
      <c r="J38" s="14"/>
      <c r="Y38" s="43"/>
      <c r="Z38" s="43"/>
      <c r="AA38" s="43"/>
      <c r="AB38" s="43"/>
      <c r="AC38" s="43"/>
      <c r="AD38" s="43"/>
      <c r="AE38" s="43"/>
      <c r="AF38" s="43"/>
    </row>
    <row r="39" spans="1:44" ht="27" customHeight="1">
      <c r="A39" s="467"/>
      <c r="B39" s="208">
        <v>5</v>
      </c>
      <c r="C39" s="212">
        <v>304</v>
      </c>
      <c r="D39" s="212">
        <v>936874</v>
      </c>
      <c r="E39" s="212">
        <v>78599</v>
      </c>
      <c r="F39" s="212">
        <v>69745</v>
      </c>
      <c r="G39" s="212">
        <v>82</v>
      </c>
      <c r="H39" s="213">
        <v>13166</v>
      </c>
      <c r="J39" s="14"/>
      <c r="K39" s="14"/>
      <c r="L39" s="14"/>
      <c r="AK39" s="43"/>
      <c r="AL39" s="43"/>
      <c r="AM39" s="43"/>
      <c r="AN39" s="43"/>
      <c r="AO39" s="43"/>
      <c r="AP39" s="43"/>
      <c r="AQ39" s="43"/>
      <c r="AR39" s="43"/>
    </row>
    <row r="40" spans="1:44" ht="27" customHeight="1">
      <c r="A40" s="468"/>
      <c r="B40" s="208">
        <v>6</v>
      </c>
      <c r="C40" s="212">
        <v>300</v>
      </c>
      <c r="D40" s="212">
        <v>938957</v>
      </c>
      <c r="E40" s="212">
        <v>77490</v>
      </c>
      <c r="F40" s="212">
        <v>68880</v>
      </c>
      <c r="G40" s="212">
        <v>80</v>
      </c>
      <c r="H40" s="213">
        <v>13902</v>
      </c>
      <c r="J40" s="14"/>
      <c r="K40" s="14"/>
      <c r="L40" s="14"/>
      <c r="AK40" s="43"/>
      <c r="AL40" s="43"/>
      <c r="AM40" s="43"/>
      <c r="AN40" s="43"/>
      <c r="AO40" s="43"/>
      <c r="AP40" s="43"/>
      <c r="AQ40" s="43"/>
      <c r="AR40" s="43"/>
    </row>
    <row r="41" spans="1:44" ht="27" customHeight="1">
      <c r="A41" s="469" t="s">
        <v>96</v>
      </c>
      <c r="B41" s="208">
        <v>2</v>
      </c>
      <c r="C41" s="212">
        <v>34596</v>
      </c>
      <c r="D41" s="212">
        <v>31163711</v>
      </c>
      <c r="E41" s="212">
        <v>3085307</v>
      </c>
      <c r="F41" s="212">
        <v>2268043</v>
      </c>
      <c r="G41" s="212">
        <v>99</v>
      </c>
      <c r="H41" s="213">
        <v>27395</v>
      </c>
      <c r="J41" s="297"/>
    </row>
    <row r="42" spans="1:44" ht="27" customHeight="1">
      <c r="A42" s="469"/>
      <c r="B42" s="208">
        <v>3</v>
      </c>
      <c r="C42" s="212">
        <v>34548</v>
      </c>
      <c r="D42" s="212">
        <v>31139845</v>
      </c>
      <c r="E42" s="212">
        <v>3047552</v>
      </c>
      <c r="F42" s="212">
        <v>2235398</v>
      </c>
      <c r="G42" s="212">
        <v>98</v>
      </c>
      <c r="H42" s="213">
        <v>27716</v>
      </c>
      <c r="J42" s="297"/>
      <c r="K42" s="44"/>
      <c r="L42" s="44"/>
      <c r="M42" s="44"/>
      <c r="N42" s="44"/>
      <c r="O42" s="44"/>
      <c r="P42" s="44"/>
      <c r="Q42" s="44"/>
      <c r="R42" s="44"/>
      <c r="S42" s="57"/>
      <c r="T42" s="57"/>
      <c r="U42" s="44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</row>
    <row r="43" spans="1:44" ht="27" customHeight="1">
      <c r="A43" s="469"/>
      <c r="B43" s="208">
        <v>4</v>
      </c>
      <c r="C43" s="212">
        <v>34528</v>
      </c>
      <c r="D43" s="212">
        <v>31137746</v>
      </c>
      <c r="E43" s="212">
        <v>3038515</v>
      </c>
      <c r="F43" s="212">
        <v>2230091</v>
      </c>
      <c r="G43" s="212">
        <v>98</v>
      </c>
      <c r="H43" s="213">
        <v>27633</v>
      </c>
      <c r="J43" s="297"/>
      <c r="K43" s="44"/>
      <c r="L43" s="44"/>
      <c r="M43" s="44"/>
      <c r="N43" s="44"/>
      <c r="O43" s="44"/>
      <c r="P43" s="44"/>
      <c r="Q43" s="44"/>
      <c r="R43" s="44"/>
      <c r="S43" s="57"/>
      <c r="T43" s="57"/>
      <c r="U43" s="44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</row>
    <row r="44" spans="1:44" ht="27" customHeight="1">
      <c r="A44" s="469"/>
      <c r="B44" s="208">
        <v>5</v>
      </c>
      <c r="C44" s="212">
        <v>34537</v>
      </c>
      <c r="D44" s="212">
        <v>31151502</v>
      </c>
      <c r="E44" s="212">
        <v>3029361</v>
      </c>
      <c r="F44" s="212">
        <v>2224538</v>
      </c>
      <c r="G44" s="212">
        <v>97</v>
      </c>
      <c r="H44" s="213">
        <v>27633</v>
      </c>
      <c r="J44" s="14"/>
      <c r="K44" s="14"/>
      <c r="L44" s="14"/>
      <c r="AK44" s="43"/>
      <c r="AL44" s="43"/>
      <c r="AM44" s="43"/>
      <c r="AN44" s="43"/>
      <c r="AO44" s="43"/>
      <c r="AP44" s="43"/>
      <c r="AQ44" s="43"/>
      <c r="AR44" s="43"/>
    </row>
    <row r="45" spans="1:44" ht="27" customHeight="1">
      <c r="A45" s="470"/>
      <c r="B45" s="208">
        <v>6</v>
      </c>
      <c r="C45" s="212">
        <v>34541</v>
      </c>
      <c r="D45" s="212">
        <v>31125508</v>
      </c>
      <c r="E45" s="212">
        <v>2988237</v>
      </c>
      <c r="F45" s="212">
        <v>2168934</v>
      </c>
      <c r="G45" s="212">
        <v>96</v>
      </c>
      <c r="H45" s="213">
        <v>29122</v>
      </c>
      <c r="J45" s="14"/>
      <c r="K45" s="14"/>
      <c r="L45" s="14"/>
      <c r="AK45" s="43"/>
      <c r="AL45" s="43"/>
      <c r="AM45" s="43"/>
      <c r="AN45" s="43"/>
      <c r="AO45" s="43"/>
      <c r="AP45" s="43"/>
      <c r="AQ45" s="43"/>
      <c r="AR45" s="43"/>
    </row>
    <row r="46" spans="1:44" ht="27" customHeight="1">
      <c r="A46" s="471" t="s">
        <v>97</v>
      </c>
      <c r="B46" s="208">
        <v>2</v>
      </c>
      <c r="C46" s="212">
        <v>1711</v>
      </c>
      <c r="D46" s="212">
        <v>538406</v>
      </c>
      <c r="E46" s="212">
        <v>218273</v>
      </c>
      <c r="F46" s="212">
        <v>152964</v>
      </c>
      <c r="G46" s="212">
        <v>349</v>
      </c>
      <c r="H46" s="213">
        <v>32060</v>
      </c>
      <c r="J46" s="299"/>
      <c r="K46" s="44"/>
      <c r="L46" s="44"/>
      <c r="M46" s="44"/>
      <c r="N46" s="44"/>
      <c r="O46" s="44"/>
      <c r="P46" s="44"/>
      <c r="Q46" s="44"/>
      <c r="R46" s="44"/>
      <c r="S46" s="44"/>
      <c r="T46" s="44"/>
      <c r="Y46" s="48"/>
      <c r="Z46" s="48"/>
      <c r="AA46" s="48"/>
      <c r="AC46" s="43"/>
      <c r="AD46" s="43"/>
      <c r="AE46" s="43"/>
      <c r="AF46" s="43"/>
      <c r="AG46" s="43"/>
      <c r="AH46" s="43"/>
      <c r="AI46" s="43"/>
      <c r="AJ46" s="43"/>
    </row>
    <row r="47" spans="1:44" ht="27" customHeight="1">
      <c r="A47" s="469"/>
      <c r="B47" s="208">
        <v>3</v>
      </c>
      <c r="C47" s="212">
        <v>1680</v>
      </c>
      <c r="D47" s="212">
        <v>528320</v>
      </c>
      <c r="E47" s="212">
        <v>215882</v>
      </c>
      <c r="F47" s="212">
        <v>145653</v>
      </c>
      <c r="G47" s="212">
        <v>366</v>
      </c>
      <c r="H47" s="213">
        <v>32900</v>
      </c>
      <c r="J47" s="297"/>
      <c r="K47" s="44"/>
      <c r="L47" s="44"/>
      <c r="M47" s="44"/>
      <c r="N47" s="44"/>
      <c r="O47" s="44"/>
      <c r="P47" s="44"/>
      <c r="Q47" s="44"/>
      <c r="R47" s="44"/>
      <c r="S47" s="57"/>
      <c r="T47" s="57"/>
      <c r="Y47" s="48"/>
      <c r="Z47" s="48"/>
      <c r="AA47" s="48"/>
      <c r="AC47" s="43"/>
      <c r="AD47" s="43"/>
      <c r="AE47" s="43"/>
      <c r="AF47" s="43"/>
      <c r="AG47" s="43"/>
      <c r="AH47" s="43"/>
      <c r="AI47" s="43"/>
      <c r="AJ47" s="43"/>
    </row>
    <row r="48" spans="1:44" ht="27" customHeight="1">
      <c r="A48" s="469"/>
      <c r="B48" s="208">
        <v>4</v>
      </c>
      <c r="C48" s="212">
        <v>1665</v>
      </c>
      <c r="D48" s="212">
        <v>522398</v>
      </c>
      <c r="E48" s="212">
        <v>212786</v>
      </c>
      <c r="F48" s="212">
        <v>142814</v>
      </c>
      <c r="G48" s="212">
        <v>349</v>
      </c>
      <c r="H48" s="213">
        <v>32900</v>
      </c>
      <c r="J48" s="297"/>
      <c r="K48" s="44"/>
      <c r="L48" s="44"/>
      <c r="M48" s="44"/>
      <c r="N48" s="44"/>
      <c r="O48" s="44"/>
      <c r="P48" s="44"/>
      <c r="Q48" s="44"/>
      <c r="R48" s="44"/>
      <c r="S48" s="57"/>
      <c r="T48" s="57"/>
      <c r="Y48" s="48"/>
      <c r="Z48" s="48"/>
      <c r="AA48" s="48"/>
      <c r="AC48" s="43"/>
      <c r="AD48" s="43"/>
      <c r="AE48" s="43"/>
      <c r="AF48" s="43"/>
      <c r="AG48" s="43"/>
      <c r="AH48" s="43"/>
      <c r="AI48" s="43"/>
      <c r="AJ48" s="43"/>
    </row>
    <row r="49" spans="1:44" ht="27" customHeight="1">
      <c r="A49" s="469"/>
      <c r="B49" s="208">
        <v>5</v>
      </c>
      <c r="C49" s="212">
        <v>1629</v>
      </c>
      <c r="D49" s="212">
        <v>515397</v>
      </c>
      <c r="E49" s="212">
        <v>198736</v>
      </c>
      <c r="F49" s="212">
        <v>139670</v>
      </c>
      <c r="G49" s="212">
        <v>330</v>
      </c>
      <c r="H49" s="213">
        <v>32900</v>
      </c>
      <c r="J49" s="14"/>
      <c r="K49" s="14"/>
      <c r="L49" s="14"/>
      <c r="AK49" s="43"/>
      <c r="AL49" s="43"/>
      <c r="AM49" s="43"/>
      <c r="AN49" s="43"/>
      <c r="AO49" s="43"/>
      <c r="AP49" s="43"/>
      <c r="AQ49" s="43"/>
      <c r="AR49" s="43"/>
    </row>
    <row r="50" spans="1:44" ht="27" customHeight="1">
      <c r="A50" s="470"/>
      <c r="B50" s="208">
        <v>6</v>
      </c>
      <c r="C50" s="212">
        <v>1622</v>
      </c>
      <c r="D50" s="212">
        <v>514280</v>
      </c>
      <c r="E50" s="212">
        <v>194827</v>
      </c>
      <c r="F50" s="212">
        <v>136944</v>
      </c>
      <c r="G50" s="212">
        <v>326</v>
      </c>
      <c r="H50" s="213">
        <v>32480</v>
      </c>
      <c r="J50" s="14"/>
      <c r="K50" s="14"/>
      <c r="L50" s="14"/>
      <c r="AK50" s="43"/>
      <c r="AL50" s="43"/>
      <c r="AM50" s="43"/>
      <c r="AN50" s="43"/>
      <c r="AO50" s="43"/>
      <c r="AP50" s="43"/>
      <c r="AQ50" s="43"/>
      <c r="AR50" s="43"/>
    </row>
    <row r="51" spans="1:44" ht="27" customHeight="1">
      <c r="A51" s="471" t="s">
        <v>145</v>
      </c>
      <c r="B51" s="208">
        <v>2</v>
      </c>
      <c r="C51" s="212">
        <v>51976</v>
      </c>
      <c r="D51" s="212">
        <v>15554390</v>
      </c>
      <c r="E51" s="212">
        <v>126302713</v>
      </c>
      <c r="F51" s="212">
        <v>84952922</v>
      </c>
      <c r="G51" s="212">
        <v>7923</v>
      </c>
      <c r="H51" s="213">
        <v>246000</v>
      </c>
      <c r="J51" s="297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Y51" s="48"/>
      <c r="AA51" s="48"/>
    </row>
    <row r="52" spans="1:44" ht="27" customHeight="1">
      <c r="A52" s="469"/>
      <c r="B52" s="208">
        <v>3</v>
      </c>
      <c r="C52" s="212">
        <v>51859</v>
      </c>
      <c r="D52" s="212">
        <v>15728639</v>
      </c>
      <c r="E52" s="212">
        <v>134662460</v>
      </c>
      <c r="F52" s="212">
        <v>88420426</v>
      </c>
      <c r="G52" s="212">
        <v>8365</v>
      </c>
      <c r="H52" s="213">
        <v>274400</v>
      </c>
      <c r="J52" s="299"/>
      <c r="K52" s="44"/>
      <c r="L52" s="44"/>
      <c r="M52" s="44"/>
      <c r="N52" s="44"/>
      <c r="O52" s="44"/>
      <c r="P52" s="44"/>
      <c r="Q52" s="44"/>
      <c r="R52" s="44"/>
      <c r="S52" s="44"/>
      <c r="T52" s="44"/>
      <c r="Y52" s="48"/>
      <c r="Z52" s="48"/>
      <c r="AA52" s="48"/>
    </row>
    <row r="53" spans="1:44" ht="27" customHeight="1">
      <c r="A53" s="469"/>
      <c r="B53" s="208">
        <v>4</v>
      </c>
      <c r="C53" s="212">
        <v>51433</v>
      </c>
      <c r="D53" s="212">
        <v>15754179</v>
      </c>
      <c r="E53" s="212">
        <v>134809438</v>
      </c>
      <c r="F53" s="212">
        <v>88865134</v>
      </c>
      <c r="G53" s="212">
        <v>8357</v>
      </c>
      <c r="H53" s="213">
        <v>219072</v>
      </c>
      <c r="J53" s="299"/>
      <c r="K53" s="44"/>
      <c r="L53" s="44"/>
      <c r="M53" s="44"/>
      <c r="N53" s="44"/>
      <c r="O53" s="44"/>
      <c r="P53" s="44"/>
      <c r="Q53" s="44"/>
      <c r="R53" s="44"/>
      <c r="S53" s="44"/>
      <c r="T53" s="44"/>
      <c r="Y53" s="48"/>
      <c r="Z53" s="48"/>
      <c r="AA53" s="48"/>
    </row>
    <row r="54" spans="1:44" ht="27" customHeight="1">
      <c r="A54" s="469"/>
      <c r="B54" s="214">
        <v>5</v>
      </c>
      <c r="C54" s="266">
        <v>52119</v>
      </c>
      <c r="D54" s="266">
        <v>15828713</v>
      </c>
      <c r="E54" s="266">
        <v>135729742</v>
      </c>
      <c r="F54" s="266">
        <v>89723820</v>
      </c>
      <c r="G54" s="268">
        <v>8371</v>
      </c>
      <c r="H54" s="267">
        <v>219072</v>
      </c>
      <c r="J54" s="14"/>
      <c r="K54" s="14"/>
      <c r="L54" s="14"/>
      <c r="AK54" s="43"/>
      <c r="AL54" s="43"/>
      <c r="AM54" s="43"/>
      <c r="AN54" s="43"/>
      <c r="AO54" s="43"/>
      <c r="AP54" s="43"/>
      <c r="AQ54" s="43"/>
      <c r="AR54" s="43"/>
    </row>
    <row r="55" spans="1:44" ht="27" customHeight="1">
      <c r="A55" s="478"/>
      <c r="B55" s="309">
        <v>6</v>
      </c>
      <c r="C55" s="307">
        <v>51360</v>
      </c>
      <c r="D55" s="307">
        <v>15781846</v>
      </c>
      <c r="E55" s="307">
        <v>134999664</v>
      </c>
      <c r="F55" s="307">
        <v>87698763</v>
      </c>
      <c r="G55" s="310">
        <v>8355</v>
      </c>
      <c r="H55" s="308">
        <v>244000</v>
      </c>
      <c r="J55" s="14"/>
      <c r="K55" s="14"/>
      <c r="L55" s="14"/>
      <c r="AK55" s="43"/>
      <c r="AL55" s="43"/>
      <c r="AM55" s="43"/>
      <c r="AN55" s="43"/>
      <c r="AO55" s="43"/>
      <c r="AP55" s="43"/>
      <c r="AQ55" s="43"/>
      <c r="AR55" s="43"/>
    </row>
    <row r="56" spans="1:44" ht="20.149999999999999" customHeight="1">
      <c r="A56" s="183"/>
      <c r="B56" s="184"/>
      <c r="C56" s="311"/>
      <c r="D56" s="311"/>
      <c r="E56" s="311"/>
      <c r="F56" s="311"/>
      <c r="G56" s="311"/>
      <c r="H56" s="311"/>
      <c r="I56" s="299"/>
      <c r="J56" s="299"/>
      <c r="K56" s="56"/>
      <c r="U56" s="48"/>
      <c r="V56" s="48"/>
      <c r="W56" s="48"/>
      <c r="Y56" s="50"/>
      <c r="Z56" s="50"/>
      <c r="AA56" s="50"/>
      <c r="AB56" s="50"/>
      <c r="AC56" s="50"/>
      <c r="AF56" s="58"/>
    </row>
  </sheetData>
  <mergeCells count="19">
    <mergeCell ref="A4:B5"/>
    <mergeCell ref="C4:C5"/>
    <mergeCell ref="D4:D5"/>
    <mergeCell ref="E4:F4"/>
    <mergeCell ref="G4:H4"/>
    <mergeCell ref="A51:A55"/>
    <mergeCell ref="D34:D35"/>
    <mergeCell ref="E34:F34"/>
    <mergeCell ref="A6:A10"/>
    <mergeCell ref="A11:A15"/>
    <mergeCell ref="A16:A20"/>
    <mergeCell ref="A21:A25"/>
    <mergeCell ref="A26:A30"/>
    <mergeCell ref="G34:H34"/>
    <mergeCell ref="A36:A40"/>
    <mergeCell ref="A41:A45"/>
    <mergeCell ref="A46:A50"/>
    <mergeCell ref="A34:B35"/>
    <mergeCell ref="C34:C35"/>
  </mergeCells>
  <phoneticPr fontId="2"/>
  <printOptions horizontalCentered="1"/>
  <pageMargins left="0.39370078740157483" right="0.39370078740157483" top="0.86614173228346458" bottom="0.59055118110236227" header="0.51181102362204722" footer="0.39370078740157483"/>
  <pageSetup paperSize="9" scale="95" firstPageNumber="35" orientation="portrait" useFirstPageNumber="1" r:id="rId1"/>
  <headerFooter alignWithMargins="0">
    <oddFooter>&amp;C&amp;"ＭＳ Ｐ明朝,標準"－&amp;P－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2:R36"/>
  <sheetViews>
    <sheetView showGridLines="0" zoomScaleNormal="100" zoomScaleSheetLayoutView="100" workbookViewId="0"/>
  </sheetViews>
  <sheetFormatPr defaultColWidth="5.6328125" defaultRowHeight="20.149999999999999" customHeight="1"/>
  <cols>
    <col min="1" max="2" width="4" style="6" customWidth="1"/>
    <col min="3" max="3" width="5.08984375" style="6" customWidth="1"/>
    <col min="4" max="7" width="17.6328125" style="6" customWidth="1"/>
    <col min="8" max="9" width="10.6328125" style="6" customWidth="1"/>
    <col min="10" max="16384" width="5.6328125" style="6"/>
  </cols>
  <sheetData>
    <row r="2" spans="1:9" s="5" customFormat="1" ht="26.25" customHeight="1">
      <c r="A2" s="59" t="s">
        <v>118</v>
      </c>
      <c r="B2" s="4"/>
      <c r="C2" s="296"/>
      <c r="D2" s="296"/>
      <c r="E2" s="296"/>
      <c r="F2" s="296"/>
      <c r="G2" s="296"/>
      <c r="H2" s="296"/>
      <c r="I2" s="296"/>
    </row>
    <row r="3" spans="1:9" ht="13">
      <c r="A3" s="60" t="s">
        <v>82</v>
      </c>
      <c r="B3" s="61"/>
      <c r="C3" s="61"/>
      <c r="D3" s="61"/>
      <c r="E3" s="271"/>
      <c r="F3" s="271"/>
      <c r="G3" s="271"/>
      <c r="H3" s="271"/>
      <c r="I3" s="271"/>
    </row>
    <row r="4" spans="1:9" ht="17.25" customHeight="1">
      <c r="A4" s="62"/>
      <c r="B4" s="62"/>
      <c r="C4" s="62"/>
      <c r="D4" s="62"/>
      <c r="E4" s="62"/>
      <c r="F4" s="62"/>
      <c r="G4" s="62"/>
      <c r="H4" s="271"/>
      <c r="I4" s="271"/>
    </row>
    <row r="5" spans="1:9" ht="29.25" customHeight="1">
      <c r="A5" s="495" t="s">
        <v>84</v>
      </c>
      <c r="B5" s="496"/>
      <c r="C5" s="497"/>
      <c r="D5" s="41" t="s">
        <v>69</v>
      </c>
      <c r="E5" s="41" t="s">
        <v>120</v>
      </c>
      <c r="F5" s="41" t="s">
        <v>70</v>
      </c>
      <c r="G5" s="63" t="s">
        <v>71</v>
      </c>
      <c r="H5" s="271"/>
      <c r="I5" s="14"/>
    </row>
    <row r="6" spans="1:9" ht="22.5" customHeight="1">
      <c r="A6" s="493" t="s">
        <v>92</v>
      </c>
      <c r="B6" s="494"/>
      <c r="C6" s="75">
        <v>2</v>
      </c>
      <c r="D6" s="217">
        <v>369040</v>
      </c>
      <c r="E6" s="217">
        <v>59677280</v>
      </c>
      <c r="F6" s="217">
        <v>1766695414</v>
      </c>
      <c r="G6" s="218">
        <v>29604</v>
      </c>
      <c r="H6" s="271"/>
      <c r="I6" s="14"/>
    </row>
    <row r="7" spans="1:9" ht="22.5" customHeight="1">
      <c r="A7" s="493"/>
      <c r="B7" s="494"/>
      <c r="C7" s="75">
        <v>3</v>
      </c>
      <c r="D7" s="217">
        <v>369919</v>
      </c>
      <c r="E7" s="217">
        <v>59869598</v>
      </c>
      <c r="F7" s="217">
        <v>1732497487</v>
      </c>
      <c r="G7" s="218">
        <v>28938</v>
      </c>
      <c r="H7" s="271"/>
      <c r="I7" s="14"/>
    </row>
    <row r="8" spans="1:9" ht="22.5" customHeight="1">
      <c r="A8" s="493"/>
      <c r="B8" s="494"/>
      <c r="C8" s="75">
        <v>4</v>
      </c>
      <c r="D8" s="217">
        <v>369992</v>
      </c>
      <c r="E8" s="217">
        <v>59976576</v>
      </c>
      <c r="F8" s="217">
        <v>1768591890</v>
      </c>
      <c r="G8" s="218">
        <v>29488</v>
      </c>
      <c r="H8" s="271"/>
      <c r="I8" s="14"/>
    </row>
    <row r="9" spans="1:9" ht="22.5" customHeight="1">
      <c r="A9" s="493"/>
      <c r="B9" s="494"/>
      <c r="C9" s="75">
        <v>5</v>
      </c>
      <c r="D9" s="217">
        <v>370687</v>
      </c>
      <c r="E9" s="217">
        <v>60229637</v>
      </c>
      <c r="F9" s="217">
        <v>1819681692</v>
      </c>
      <c r="G9" s="218">
        <v>30212</v>
      </c>
      <c r="H9" s="271"/>
      <c r="I9" s="14"/>
    </row>
    <row r="10" spans="1:9" ht="22.5" customHeight="1">
      <c r="A10" s="493"/>
      <c r="B10" s="494"/>
      <c r="C10" s="75">
        <v>6</v>
      </c>
      <c r="D10" s="217">
        <v>371380</v>
      </c>
      <c r="E10" s="217">
        <v>60401069</v>
      </c>
      <c r="F10" s="217">
        <v>1781847350</v>
      </c>
      <c r="G10" s="218">
        <v>29500</v>
      </c>
      <c r="H10" s="271"/>
      <c r="I10" s="14"/>
    </row>
    <row r="11" spans="1:9" ht="23.15" customHeight="1">
      <c r="A11" s="498" t="s">
        <v>186</v>
      </c>
      <c r="B11" s="499"/>
      <c r="C11" s="75">
        <v>2</v>
      </c>
      <c r="D11" s="153">
        <v>315715</v>
      </c>
      <c r="E11" s="153">
        <v>38748656</v>
      </c>
      <c r="F11" s="153">
        <v>782077177</v>
      </c>
      <c r="G11" s="154">
        <v>20183</v>
      </c>
      <c r="H11" s="270"/>
      <c r="I11" s="44"/>
    </row>
    <row r="12" spans="1:9" ht="23.15" customHeight="1">
      <c r="A12" s="493"/>
      <c r="B12" s="494"/>
      <c r="C12" s="75">
        <v>3</v>
      </c>
      <c r="D12" s="153">
        <v>316240</v>
      </c>
      <c r="E12" s="153">
        <v>38871321</v>
      </c>
      <c r="F12" s="153">
        <v>757200101</v>
      </c>
      <c r="G12" s="154">
        <v>19480</v>
      </c>
      <c r="H12" s="270"/>
      <c r="I12" s="51"/>
    </row>
    <row r="13" spans="1:9" ht="23.15" customHeight="1">
      <c r="A13" s="493"/>
      <c r="B13" s="494"/>
      <c r="C13" s="75">
        <v>4</v>
      </c>
      <c r="D13" s="153">
        <v>316323</v>
      </c>
      <c r="E13" s="153">
        <v>38963190</v>
      </c>
      <c r="F13" s="153">
        <v>780845134</v>
      </c>
      <c r="G13" s="154">
        <v>20041</v>
      </c>
      <c r="H13" s="270"/>
      <c r="I13" s="51"/>
    </row>
    <row r="14" spans="1:9" ht="23.15" customHeight="1">
      <c r="A14" s="493"/>
      <c r="B14" s="494"/>
      <c r="C14" s="75">
        <v>5</v>
      </c>
      <c r="D14" s="153">
        <v>316957</v>
      </c>
      <c r="E14" s="153">
        <v>39085962</v>
      </c>
      <c r="F14" s="153">
        <v>805119623</v>
      </c>
      <c r="G14" s="154">
        <v>20599</v>
      </c>
      <c r="H14" s="270"/>
      <c r="I14" s="51"/>
    </row>
    <row r="15" spans="1:9" ht="23.15" customHeight="1">
      <c r="A15" s="500"/>
      <c r="B15" s="501"/>
      <c r="C15" s="75">
        <v>6</v>
      </c>
      <c r="D15" s="153">
        <v>317362</v>
      </c>
      <c r="E15" s="153">
        <v>39174082</v>
      </c>
      <c r="F15" s="153">
        <v>779470720</v>
      </c>
      <c r="G15" s="154">
        <v>19898</v>
      </c>
      <c r="H15" s="270"/>
      <c r="I15" s="51"/>
    </row>
    <row r="16" spans="1:9" ht="23.15" customHeight="1">
      <c r="A16" s="498" t="s">
        <v>185</v>
      </c>
      <c r="B16" s="499"/>
      <c r="C16" s="75">
        <v>2</v>
      </c>
      <c r="D16" s="153">
        <v>53325</v>
      </c>
      <c r="E16" s="153">
        <v>20928624</v>
      </c>
      <c r="F16" s="153">
        <v>984618237</v>
      </c>
      <c r="G16" s="154">
        <v>47046</v>
      </c>
      <c r="H16" s="270"/>
      <c r="I16" s="297"/>
    </row>
    <row r="17" spans="1:18" ht="23.15" customHeight="1">
      <c r="A17" s="493"/>
      <c r="B17" s="494"/>
      <c r="C17" s="75">
        <v>3</v>
      </c>
      <c r="D17" s="153">
        <v>53679</v>
      </c>
      <c r="E17" s="153">
        <v>20998277</v>
      </c>
      <c r="F17" s="153">
        <v>975297386</v>
      </c>
      <c r="G17" s="154">
        <v>46447</v>
      </c>
      <c r="H17" s="270"/>
      <c r="I17" s="297"/>
    </row>
    <row r="18" spans="1:18" ht="23.15" customHeight="1">
      <c r="A18" s="493"/>
      <c r="B18" s="494"/>
      <c r="C18" s="75">
        <v>4</v>
      </c>
      <c r="D18" s="153">
        <v>53669</v>
      </c>
      <c r="E18" s="153">
        <v>21013386</v>
      </c>
      <c r="F18" s="153">
        <v>987746756</v>
      </c>
      <c r="G18" s="154">
        <v>47006</v>
      </c>
      <c r="H18" s="270"/>
      <c r="I18" s="297"/>
    </row>
    <row r="19" spans="1:18" ht="23.15" customHeight="1">
      <c r="A19" s="493"/>
      <c r="B19" s="494"/>
      <c r="C19" s="75">
        <v>5</v>
      </c>
      <c r="D19" s="153">
        <v>53730</v>
      </c>
      <c r="E19" s="153">
        <v>21143675</v>
      </c>
      <c r="F19" s="153">
        <v>1014562069</v>
      </c>
      <c r="G19" s="154">
        <v>47984</v>
      </c>
      <c r="H19" s="270"/>
      <c r="I19" s="297"/>
    </row>
    <row r="20" spans="1:18" ht="23.15" customHeight="1">
      <c r="A20" s="502"/>
      <c r="B20" s="503"/>
      <c r="C20" s="64">
        <v>6</v>
      </c>
      <c r="D20" s="264">
        <v>54018</v>
      </c>
      <c r="E20" s="264">
        <v>21226987</v>
      </c>
      <c r="F20" s="264">
        <v>1002376630</v>
      </c>
      <c r="G20" s="298">
        <v>47222</v>
      </c>
      <c r="H20" s="270"/>
      <c r="I20" s="51"/>
    </row>
    <row r="21" spans="1:18" ht="23.15" customHeight="1">
      <c r="A21" s="65"/>
      <c r="B21" s="65"/>
      <c r="C21" s="66"/>
      <c r="D21" s="67"/>
      <c r="E21" s="67"/>
      <c r="F21" s="67"/>
      <c r="G21" s="67"/>
      <c r="H21" s="270"/>
      <c r="I21" s="270"/>
      <c r="J21" s="299"/>
    </row>
    <row r="22" spans="1:18" s="5" customFormat="1" ht="29.25" customHeight="1">
      <c r="A22" s="68" t="s">
        <v>146</v>
      </c>
      <c r="B22" s="69"/>
      <c r="C22" s="70"/>
      <c r="D22" s="71"/>
      <c r="E22" s="71"/>
      <c r="F22" s="71"/>
      <c r="G22" s="71"/>
      <c r="H22" s="300"/>
      <c r="I22" s="300"/>
      <c r="J22" s="301"/>
    </row>
    <row r="23" spans="1:18" ht="30" customHeight="1">
      <c r="A23" s="495" t="s">
        <v>147</v>
      </c>
      <c r="B23" s="496"/>
      <c r="C23" s="497"/>
      <c r="D23" s="41" t="s">
        <v>148</v>
      </c>
      <c r="E23" s="41" t="s">
        <v>120</v>
      </c>
      <c r="F23" s="41" t="s">
        <v>149</v>
      </c>
      <c r="G23" s="63" t="s">
        <v>150</v>
      </c>
      <c r="H23" s="271"/>
      <c r="I23" s="14"/>
    </row>
    <row r="24" spans="1:18" ht="23.15" customHeight="1">
      <c r="A24" s="466" t="s">
        <v>153</v>
      </c>
      <c r="B24" s="488">
        <v>2</v>
      </c>
      <c r="C24" s="262" t="s">
        <v>0</v>
      </c>
      <c r="D24" s="217">
        <f>SUM(D25:D26)</f>
        <v>4252</v>
      </c>
      <c r="E24" s="217">
        <f>SUM(E25:E26)</f>
        <v>606315</v>
      </c>
      <c r="F24" s="217">
        <f>SUM(F25:F26)</f>
        <v>43785435</v>
      </c>
      <c r="G24" s="218">
        <v>72216</v>
      </c>
      <c r="H24" s="275"/>
      <c r="I24" s="275"/>
      <c r="J24" s="297"/>
    </row>
    <row r="25" spans="1:18" ht="23.15" customHeight="1">
      <c r="A25" s="467"/>
      <c r="B25" s="489"/>
      <c r="C25" s="75" t="s">
        <v>18</v>
      </c>
      <c r="D25" s="153">
        <v>3953</v>
      </c>
      <c r="E25" s="153">
        <v>593626</v>
      </c>
      <c r="F25" s="153">
        <v>43031437</v>
      </c>
      <c r="G25" s="154">
        <v>72489.137942071276</v>
      </c>
      <c r="H25" s="275"/>
      <c r="I25" s="275"/>
      <c r="J25" s="299"/>
    </row>
    <row r="26" spans="1:18" ht="23.15" customHeight="1">
      <c r="A26" s="467"/>
      <c r="B26" s="490"/>
      <c r="C26" s="75" t="s">
        <v>19</v>
      </c>
      <c r="D26" s="153">
        <v>299</v>
      </c>
      <c r="E26" s="153">
        <v>12689</v>
      </c>
      <c r="F26" s="153">
        <v>753998</v>
      </c>
      <c r="G26" s="154">
        <v>59421.388604302942</v>
      </c>
      <c r="H26" s="275"/>
      <c r="I26" s="275"/>
      <c r="J26" s="297"/>
    </row>
    <row r="27" spans="1:18" ht="23.15" customHeight="1">
      <c r="A27" s="467"/>
      <c r="B27" s="488">
        <v>3</v>
      </c>
      <c r="C27" s="75" t="s">
        <v>0</v>
      </c>
      <c r="D27" s="217">
        <f>SUM(D28:D29)</f>
        <v>4036</v>
      </c>
      <c r="E27" s="217">
        <f>SUM(E28:E29)</f>
        <v>583809</v>
      </c>
      <c r="F27" s="217">
        <f>SUM(F28:F29)</f>
        <v>47248634</v>
      </c>
      <c r="G27" s="218">
        <v>80932</v>
      </c>
      <c r="H27" s="275"/>
      <c r="I27" s="275"/>
      <c r="J27" s="299"/>
    </row>
    <row r="28" spans="1:18" ht="23.15" customHeight="1">
      <c r="A28" s="467"/>
      <c r="B28" s="489"/>
      <c r="C28" s="75" t="s">
        <v>18</v>
      </c>
      <c r="D28" s="153">
        <v>3773</v>
      </c>
      <c r="E28" s="153">
        <v>569280</v>
      </c>
      <c r="F28" s="153">
        <v>46222845</v>
      </c>
      <c r="G28" s="154">
        <v>81195.272976391236</v>
      </c>
      <c r="H28" s="299"/>
      <c r="I28" s="299"/>
      <c r="J28" s="299"/>
    </row>
    <row r="29" spans="1:18" ht="23.15" customHeight="1">
      <c r="A29" s="467"/>
      <c r="B29" s="490"/>
      <c r="C29" s="75" t="s">
        <v>19</v>
      </c>
      <c r="D29" s="153">
        <v>263</v>
      </c>
      <c r="E29" s="153">
        <v>14529</v>
      </c>
      <c r="F29" s="153">
        <v>1025789</v>
      </c>
      <c r="G29" s="154">
        <v>70602.863239039172</v>
      </c>
      <c r="H29" s="297"/>
      <c r="I29" s="297"/>
      <c r="J29" s="297"/>
    </row>
    <row r="30" spans="1:18" ht="23.15" customHeight="1">
      <c r="A30" s="467"/>
      <c r="B30" s="488">
        <v>4</v>
      </c>
      <c r="C30" s="75" t="s">
        <v>0</v>
      </c>
      <c r="D30" s="217">
        <f>SUM(D31:D32)</f>
        <v>3697</v>
      </c>
      <c r="E30" s="217">
        <f>SUM(E31:E32)</f>
        <v>530381</v>
      </c>
      <c r="F30" s="217">
        <f>SUM(F31:F32)</f>
        <v>41169162</v>
      </c>
      <c r="G30" s="218">
        <v>77622</v>
      </c>
      <c r="H30" s="299"/>
      <c r="I30" s="299"/>
      <c r="J30" s="299"/>
      <c r="K30" s="50"/>
      <c r="L30" s="50"/>
      <c r="M30" s="50"/>
      <c r="N30" s="50"/>
      <c r="O30" s="50"/>
      <c r="R30" s="58"/>
    </row>
    <row r="31" spans="1:18" ht="23.15" customHeight="1">
      <c r="A31" s="467"/>
      <c r="B31" s="489"/>
      <c r="C31" s="75" t="s">
        <v>18</v>
      </c>
      <c r="D31" s="153">
        <v>3482</v>
      </c>
      <c r="E31" s="153">
        <v>517678</v>
      </c>
      <c r="F31" s="153">
        <v>40198077</v>
      </c>
      <c r="G31" s="154">
        <v>77651</v>
      </c>
      <c r="H31" s="297"/>
      <c r="I31" s="297"/>
      <c r="J31" s="297"/>
      <c r="K31" s="50"/>
      <c r="L31" s="50"/>
      <c r="M31" s="50"/>
      <c r="N31" s="50"/>
      <c r="O31" s="50"/>
      <c r="R31" s="58"/>
    </row>
    <row r="32" spans="1:18" ht="23.15" customHeight="1">
      <c r="A32" s="467"/>
      <c r="B32" s="490"/>
      <c r="C32" s="75" t="s">
        <v>19</v>
      </c>
      <c r="D32" s="153">
        <v>215</v>
      </c>
      <c r="E32" s="153">
        <v>12703</v>
      </c>
      <c r="F32" s="153">
        <v>971085</v>
      </c>
      <c r="G32" s="154">
        <v>76445</v>
      </c>
      <c r="H32" s="299"/>
      <c r="I32" s="299"/>
      <c r="J32" s="299"/>
      <c r="K32" s="50"/>
      <c r="L32" s="50"/>
      <c r="M32" s="50"/>
      <c r="N32" s="50"/>
      <c r="O32" s="50"/>
      <c r="R32" s="58"/>
    </row>
    <row r="33" spans="1:10" ht="23.15" customHeight="1">
      <c r="A33" s="467"/>
      <c r="B33" s="491">
        <v>5</v>
      </c>
      <c r="C33" s="75" t="s">
        <v>0</v>
      </c>
      <c r="D33" s="263">
        <v>3908</v>
      </c>
      <c r="E33" s="263">
        <v>619370</v>
      </c>
      <c r="F33" s="263">
        <v>52739464</v>
      </c>
      <c r="G33" s="295">
        <f>(F33/E33)*1000</f>
        <v>85150.175178003454</v>
      </c>
      <c r="H33" s="297"/>
      <c r="I33" s="297"/>
      <c r="J33" s="297"/>
    </row>
    <row r="34" spans="1:10" ht="23.15" customHeight="1">
      <c r="A34" s="467"/>
      <c r="B34" s="491"/>
      <c r="C34" s="75" t="s">
        <v>18</v>
      </c>
      <c r="D34" s="153">
        <v>3669</v>
      </c>
      <c r="E34" s="153">
        <v>598974</v>
      </c>
      <c r="F34" s="153">
        <v>51047174</v>
      </c>
      <c r="G34" s="154">
        <f>(F34/E34)*1000</f>
        <v>85224.356983775593</v>
      </c>
      <c r="H34" s="299"/>
      <c r="I34" s="299"/>
      <c r="J34" s="299"/>
    </row>
    <row r="35" spans="1:10" ht="23.15" customHeight="1">
      <c r="A35" s="487"/>
      <c r="B35" s="492"/>
      <c r="C35" s="64" t="s">
        <v>19</v>
      </c>
      <c r="D35" s="156">
        <v>239</v>
      </c>
      <c r="E35" s="156">
        <v>20396</v>
      </c>
      <c r="F35" s="156">
        <v>1692290</v>
      </c>
      <c r="G35" s="302">
        <f>(F35/E35)*1000</f>
        <v>82971.661110021567</v>
      </c>
      <c r="H35" s="297"/>
      <c r="I35" s="297"/>
      <c r="J35" s="297"/>
    </row>
    <row r="36" spans="1:10" ht="20.149999999999999" customHeight="1">
      <c r="A36" s="77"/>
      <c r="B36" s="77"/>
      <c r="C36" s="12"/>
      <c r="D36" s="12"/>
      <c r="E36" s="12"/>
      <c r="F36" s="12"/>
      <c r="G36" s="12"/>
    </row>
  </sheetData>
  <mergeCells count="10">
    <mergeCell ref="A6:B10"/>
    <mergeCell ref="A5:C5"/>
    <mergeCell ref="A11:B15"/>
    <mergeCell ref="A16:B20"/>
    <mergeCell ref="A23:C23"/>
    <mergeCell ref="A24:A35"/>
    <mergeCell ref="B24:B26"/>
    <mergeCell ref="B27:B29"/>
    <mergeCell ref="B30:B32"/>
    <mergeCell ref="B33:B35"/>
  </mergeCells>
  <phoneticPr fontId="2"/>
  <printOptions horizontalCentered="1"/>
  <pageMargins left="0.39370078740157483" right="0.39370078740157483" top="0.47244094488188981" bottom="0.59055118110236227" header="0.51181102362204722" footer="0.19685039370078741"/>
  <pageSetup paperSize="9" firstPageNumber="37" orientation="portrait" useFirstPageNumber="1" r:id="rId1"/>
  <headerFooter alignWithMargins="0">
    <oddFooter>&amp;C&amp;"ＭＳ Ｐ明朝,標準"－&amp;P－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2:H35"/>
  <sheetViews>
    <sheetView showGridLines="0" zoomScale="110" zoomScaleNormal="110" zoomScaleSheetLayoutView="100" workbookViewId="0">
      <selection activeCell="C9" sqref="C9"/>
    </sheetView>
  </sheetViews>
  <sheetFormatPr defaultColWidth="5.6328125" defaultRowHeight="20.149999999999999" customHeight="1"/>
  <cols>
    <col min="1" max="2" width="4" style="12" customWidth="1"/>
    <col min="3" max="3" width="5.08984375" style="12" customWidth="1"/>
    <col min="4" max="7" width="17.6328125" style="12" customWidth="1"/>
    <col min="8" max="8" width="10.6328125" style="12" customWidth="1"/>
    <col min="9" max="16384" width="5.6328125" style="12"/>
  </cols>
  <sheetData>
    <row r="2" spans="1:8" ht="30" customHeight="1">
      <c r="A2" s="495" t="s">
        <v>107</v>
      </c>
      <c r="B2" s="496"/>
      <c r="C2" s="497"/>
      <c r="D2" s="41" t="s">
        <v>69</v>
      </c>
      <c r="E2" s="41" t="s">
        <v>151</v>
      </c>
      <c r="F2" s="41" t="s">
        <v>152</v>
      </c>
      <c r="G2" s="63" t="s">
        <v>71</v>
      </c>
      <c r="H2" s="62"/>
    </row>
    <row r="3" spans="1:8" ht="23.15" customHeight="1">
      <c r="A3" s="466" t="s">
        <v>177</v>
      </c>
      <c r="B3" s="490">
        <v>6</v>
      </c>
      <c r="C3" s="262" t="s">
        <v>0</v>
      </c>
      <c r="D3" s="263">
        <f>D18+D33</f>
        <v>3480</v>
      </c>
      <c r="E3" s="263">
        <f>E18+E33</f>
        <v>494760</v>
      </c>
      <c r="F3" s="263">
        <f>F18+F33</f>
        <v>42095820</v>
      </c>
      <c r="G3" s="295">
        <f>(F3/E3)*1000</f>
        <v>85083.313121513449</v>
      </c>
      <c r="H3" s="78"/>
    </row>
    <row r="4" spans="1:8" ht="23.15" customHeight="1">
      <c r="A4" s="467"/>
      <c r="B4" s="491"/>
      <c r="C4" s="75" t="s">
        <v>18</v>
      </c>
      <c r="D4" s="263">
        <f>D19+D34</f>
        <v>3295</v>
      </c>
      <c r="E4" s="263">
        <f t="shared" ref="E4:F5" si="0">E19+E34</f>
        <v>478996</v>
      </c>
      <c r="F4" s="263">
        <f t="shared" si="0"/>
        <v>40693648</v>
      </c>
      <c r="G4" s="218">
        <f>(F4/E4)*1000</f>
        <v>84956.133245371573</v>
      </c>
      <c r="H4" s="78"/>
    </row>
    <row r="5" spans="1:8" ht="23.15" customHeight="1">
      <c r="A5" s="467"/>
      <c r="B5" s="488"/>
      <c r="C5" s="75" t="s">
        <v>19</v>
      </c>
      <c r="D5" s="263">
        <f>D20+D35</f>
        <v>185</v>
      </c>
      <c r="E5" s="263">
        <f t="shared" si="0"/>
        <v>15764</v>
      </c>
      <c r="F5" s="263">
        <f t="shared" si="0"/>
        <v>1402172</v>
      </c>
      <c r="G5" s="218">
        <f>(F5/E5)*1000</f>
        <v>88947.729002791166</v>
      </c>
      <c r="H5" s="78"/>
    </row>
    <row r="6" spans="1:8" ht="23.15" customHeight="1">
      <c r="A6" s="466" t="s">
        <v>184</v>
      </c>
      <c r="B6" s="488">
        <v>2</v>
      </c>
      <c r="C6" s="75" t="s">
        <v>0</v>
      </c>
      <c r="D6" s="148">
        <v>3575</v>
      </c>
      <c r="E6" s="148">
        <v>430612</v>
      </c>
      <c r="F6" s="148">
        <v>27905405</v>
      </c>
      <c r="G6" s="219">
        <v>64804</v>
      </c>
      <c r="H6" s="78"/>
    </row>
    <row r="7" spans="1:8" ht="23.15" customHeight="1">
      <c r="A7" s="467"/>
      <c r="B7" s="489"/>
      <c r="C7" s="75" t="s">
        <v>18</v>
      </c>
      <c r="D7" s="119">
        <v>3333</v>
      </c>
      <c r="E7" s="119">
        <v>420839</v>
      </c>
      <c r="F7" s="119">
        <v>27303602</v>
      </c>
      <c r="G7" s="120">
        <v>64879</v>
      </c>
      <c r="H7" s="78"/>
    </row>
    <row r="8" spans="1:8" ht="23.15" customHeight="1">
      <c r="A8" s="467"/>
      <c r="B8" s="490"/>
      <c r="C8" s="75" t="s">
        <v>19</v>
      </c>
      <c r="D8" s="119">
        <v>242</v>
      </c>
      <c r="E8" s="119">
        <v>9773</v>
      </c>
      <c r="F8" s="119">
        <v>601803</v>
      </c>
      <c r="G8" s="120">
        <v>61578</v>
      </c>
      <c r="H8" s="78"/>
    </row>
    <row r="9" spans="1:8" ht="23.15" customHeight="1">
      <c r="A9" s="467"/>
      <c r="B9" s="491">
        <v>3</v>
      </c>
      <c r="C9" s="75" t="s">
        <v>0</v>
      </c>
      <c r="D9" s="148">
        <v>3280</v>
      </c>
      <c r="E9" s="148">
        <v>381338</v>
      </c>
      <c r="F9" s="148">
        <v>26627736</v>
      </c>
      <c r="G9" s="219">
        <v>69827.12449323172</v>
      </c>
      <c r="H9" s="80"/>
    </row>
    <row r="10" spans="1:8" ht="23.15" customHeight="1">
      <c r="A10" s="467"/>
      <c r="B10" s="491"/>
      <c r="C10" s="75" t="s">
        <v>18</v>
      </c>
      <c r="D10" s="119">
        <v>3066</v>
      </c>
      <c r="E10" s="119">
        <v>373480</v>
      </c>
      <c r="F10" s="119">
        <v>26116001</v>
      </c>
      <c r="G10" s="120">
        <v>69926.103138052902</v>
      </c>
      <c r="H10" s="79"/>
    </row>
    <row r="11" spans="1:8" ht="23.15" customHeight="1">
      <c r="A11" s="467"/>
      <c r="B11" s="491"/>
      <c r="C11" s="75" t="s">
        <v>19</v>
      </c>
      <c r="D11" s="119">
        <v>214</v>
      </c>
      <c r="E11" s="119">
        <v>7858</v>
      </c>
      <c r="F11" s="119">
        <v>511735</v>
      </c>
      <c r="G11" s="120">
        <v>65122.804784932552</v>
      </c>
      <c r="H11" s="80"/>
    </row>
    <row r="12" spans="1:8" ht="23.15" customHeight="1">
      <c r="A12" s="467"/>
      <c r="B12" s="491">
        <v>4</v>
      </c>
      <c r="C12" s="75" t="s">
        <v>0</v>
      </c>
      <c r="D12" s="148">
        <v>3136</v>
      </c>
      <c r="E12" s="148">
        <v>373889</v>
      </c>
      <c r="F12" s="148">
        <v>26084183</v>
      </c>
      <c r="G12" s="219">
        <v>69764.51032258237</v>
      </c>
      <c r="H12" s="79"/>
    </row>
    <row r="13" spans="1:8" ht="23.15" customHeight="1">
      <c r="A13" s="467"/>
      <c r="B13" s="491"/>
      <c r="C13" s="75" t="s">
        <v>18</v>
      </c>
      <c r="D13" s="119">
        <v>2960</v>
      </c>
      <c r="E13" s="119">
        <v>367238</v>
      </c>
      <c r="F13" s="119">
        <v>25644593</v>
      </c>
      <c r="G13" s="120">
        <v>69830.98971239361</v>
      </c>
    </row>
    <row r="14" spans="1:8" ht="23.15" customHeight="1">
      <c r="A14" s="467"/>
      <c r="B14" s="491"/>
      <c r="C14" s="75" t="s">
        <v>19</v>
      </c>
      <c r="D14" s="119">
        <v>176</v>
      </c>
      <c r="E14" s="119">
        <v>6651</v>
      </c>
      <c r="F14" s="119">
        <v>439590</v>
      </c>
      <c r="G14" s="120">
        <v>66093.820478123584</v>
      </c>
    </row>
    <row r="15" spans="1:8" ht="23.15" customHeight="1">
      <c r="A15" s="467"/>
      <c r="B15" s="491">
        <v>5</v>
      </c>
      <c r="C15" s="75" t="s">
        <v>0</v>
      </c>
      <c r="D15" s="148">
        <v>3267</v>
      </c>
      <c r="E15" s="148">
        <v>383421</v>
      </c>
      <c r="F15" s="148">
        <v>26733458</v>
      </c>
      <c r="G15" s="219">
        <f t="shared" ref="G15:G20" si="1">(F15/E15)*1000</f>
        <v>69723.510188539498</v>
      </c>
    </row>
    <row r="16" spans="1:8" ht="23.15" customHeight="1">
      <c r="A16" s="467"/>
      <c r="B16" s="491"/>
      <c r="C16" s="75" t="s">
        <v>18</v>
      </c>
      <c r="D16" s="119">
        <v>3066</v>
      </c>
      <c r="E16" s="119">
        <v>376147</v>
      </c>
      <c r="F16" s="119">
        <v>26259712</v>
      </c>
      <c r="G16" s="120">
        <f t="shared" si="1"/>
        <v>69812.365910136199</v>
      </c>
    </row>
    <row r="17" spans="1:7" ht="23.15" customHeight="1">
      <c r="A17" s="467"/>
      <c r="B17" s="488"/>
      <c r="C17" s="75" t="s">
        <v>19</v>
      </c>
      <c r="D17" s="119">
        <v>201</v>
      </c>
      <c r="E17" s="119">
        <v>7274</v>
      </c>
      <c r="F17" s="119">
        <v>473746</v>
      </c>
      <c r="G17" s="120">
        <f t="shared" si="1"/>
        <v>65128.677481440747</v>
      </c>
    </row>
    <row r="18" spans="1:7" ht="23.15" customHeight="1">
      <c r="A18" s="467"/>
      <c r="B18" s="491">
        <v>6</v>
      </c>
      <c r="C18" s="75" t="s">
        <v>0</v>
      </c>
      <c r="D18" s="148">
        <f>SUM(D19:D20)</f>
        <v>2886</v>
      </c>
      <c r="E18" s="148">
        <f t="shared" ref="E18:F18" si="2">SUM(E19:E20)</f>
        <v>337809</v>
      </c>
      <c r="F18" s="148">
        <f t="shared" si="2"/>
        <v>25073832</v>
      </c>
      <c r="G18" s="219">
        <f t="shared" si="1"/>
        <v>74224.878555633506</v>
      </c>
    </row>
    <row r="19" spans="1:7" ht="23.15" customHeight="1">
      <c r="A19" s="467"/>
      <c r="B19" s="491"/>
      <c r="C19" s="75" t="s">
        <v>18</v>
      </c>
      <c r="D19" s="119">
        <v>2727</v>
      </c>
      <c r="E19" s="119">
        <v>332201</v>
      </c>
      <c r="F19" s="119">
        <v>24694217</v>
      </c>
      <c r="G19" s="120">
        <f t="shared" si="1"/>
        <v>74335.167564215633</v>
      </c>
    </row>
    <row r="20" spans="1:7" ht="23.15" customHeight="1">
      <c r="A20" s="468"/>
      <c r="B20" s="491"/>
      <c r="C20" s="75" t="s">
        <v>19</v>
      </c>
      <c r="D20" s="119">
        <v>159</v>
      </c>
      <c r="E20" s="119">
        <v>5608</v>
      </c>
      <c r="F20" s="119">
        <v>379615</v>
      </c>
      <c r="G20" s="120">
        <f t="shared" si="1"/>
        <v>67691.690442225387</v>
      </c>
    </row>
    <row r="21" spans="1:7" ht="23.15" customHeight="1">
      <c r="A21" s="466" t="s">
        <v>185</v>
      </c>
      <c r="B21" s="488">
        <v>2</v>
      </c>
      <c r="C21" s="75" t="s">
        <v>0</v>
      </c>
      <c r="D21" s="148">
        <f>SUM(D22:D23)</f>
        <v>677</v>
      </c>
      <c r="E21" s="148">
        <f>SUM(E22:E23)</f>
        <v>175703</v>
      </c>
      <c r="F21" s="148">
        <f>SUM(F22:F23)</f>
        <v>15880030</v>
      </c>
      <c r="G21" s="219">
        <v>90380</v>
      </c>
    </row>
    <row r="22" spans="1:7" ht="23.15" customHeight="1">
      <c r="A22" s="467"/>
      <c r="B22" s="489"/>
      <c r="C22" s="75" t="s">
        <v>18</v>
      </c>
      <c r="D22" s="119">
        <v>620</v>
      </c>
      <c r="E22" s="119">
        <v>172787</v>
      </c>
      <c r="F22" s="119">
        <v>15727835</v>
      </c>
      <c r="G22" s="120">
        <v>91024</v>
      </c>
    </row>
    <row r="23" spans="1:7" ht="23.15" customHeight="1">
      <c r="A23" s="467"/>
      <c r="B23" s="490"/>
      <c r="C23" s="75" t="s">
        <v>19</v>
      </c>
      <c r="D23" s="119">
        <v>57</v>
      </c>
      <c r="E23" s="119">
        <v>2916</v>
      </c>
      <c r="F23" s="119">
        <v>152195</v>
      </c>
      <c r="G23" s="120">
        <v>52193</v>
      </c>
    </row>
    <row r="24" spans="1:7" ht="23.15" customHeight="1">
      <c r="A24" s="467"/>
      <c r="B24" s="488">
        <v>3</v>
      </c>
      <c r="C24" s="75" t="s">
        <v>0</v>
      </c>
      <c r="D24" s="148">
        <f>SUM(D25:D26)</f>
        <v>756</v>
      </c>
      <c r="E24" s="148">
        <f>SUM(E25:E26)</f>
        <v>202471</v>
      </c>
      <c r="F24" s="148">
        <f>SUM(F25:F26)</f>
        <v>20620898</v>
      </c>
      <c r="G24" s="219">
        <v>101846</v>
      </c>
    </row>
    <row r="25" spans="1:7" ht="23.15" customHeight="1">
      <c r="A25" s="467"/>
      <c r="B25" s="489"/>
      <c r="C25" s="75" t="s">
        <v>18</v>
      </c>
      <c r="D25" s="119">
        <v>707</v>
      </c>
      <c r="E25" s="119">
        <v>195800</v>
      </c>
      <c r="F25" s="119">
        <v>20106844</v>
      </c>
      <c r="G25" s="120">
        <f>(F25/E25)*1000</f>
        <v>102690.72522982636</v>
      </c>
    </row>
    <row r="26" spans="1:7" ht="23.15" customHeight="1">
      <c r="A26" s="467"/>
      <c r="B26" s="490"/>
      <c r="C26" s="75" t="s">
        <v>19</v>
      </c>
      <c r="D26" s="119">
        <v>49</v>
      </c>
      <c r="E26" s="119">
        <v>6671</v>
      </c>
      <c r="F26" s="119">
        <v>514054</v>
      </c>
      <c r="G26" s="120">
        <f>(F26/E26)*1000</f>
        <v>77058.012292010186</v>
      </c>
    </row>
    <row r="27" spans="1:7" ht="23.15" customHeight="1">
      <c r="A27" s="467"/>
      <c r="B27" s="491">
        <v>4</v>
      </c>
      <c r="C27" s="75" t="s">
        <v>0</v>
      </c>
      <c r="D27" s="148">
        <f>SUM(D28:D29)</f>
        <v>561</v>
      </c>
      <c r="E27" s="148">
        <f>SUM(E28:E29)</f>
        <v>156492</v>
      </c>
      <c r="F27" s="148">
        <f>SUM(F28:F29)</f>
        <v>15084979</v>
      </c>
      <c r="G27" s="219">
        <v>96395</v>
      </c>
    </row>
    <row r="28" spans="1:7" ht="23.15" customHeight="1">
      <c r="A28" s="467"/>
      <c r="B28" s="491"/>
      <c r="C28" s="75" t="s">
        <v>18</v>
      </c>
      <c r="D28" s="119">
        <v>522</v>
      </c>
      <c r="E28" s="119">
        <v>150440</v>
      </c>
      <c r="F28" s="119">
        <v>14553484</v>
      </c>
      <c r="G28" s="120">
        <v>96739.45759106621</v>
      </c>
    </row>
    <row r="29" spans="1:7" ht="23.15" customHeight="1">
      <c r="A29" s="467"/>
      <c r="B29" s="491"/>
      <c r="C29" s="75" t="s">
        <v>19</v>
      </c>
      <c r="D29" s="119">
        <v>39</v>
      </c>
      <c r="E29" s="119">
        <v>6052</v>
      </c>
      <c r="F29" s="119">
        <v>531495</v>
      </c>
      <c r="G29" s="120">
        <v>87821.381361533378</v>
      </c>
    </row>
    <row r="30" spans="1:7" ht="23.15" customHeight="1">
      <c r="A30" s="467"/>
      <c r="B30" s="488">
        <v>5</v>
      </c>
      <c r="C30" s="75" t="s">
        <v>0</v>
      </c>
      <c r="D30" s="148">
        <f>SUM(D31:D32)</f>
        <v>641</v>
      </c>
      <c r="E30" s="148">
        <f>SUM(E31:E32)</f>
        <v>235949</v>
      </c>
      <c r="F30" s="148">
        <f>SUM(F31:F32)</f>
        <v>26006006</v>
      </c>
      <c r="G30" s="219">
        <v>110219</v>
      </c>
    </row>
    <row r="31" spans="1:7" ht="23.15" customHeight="1">
      <c r="A31" s="467"/>
      <c r="B31" s="489"/>
      <c r="C31" s="75" t="s">
        <v>18</v>
      </c>
      <c r="D31" s="119">
        <v>603</v>
      </c>
      <c r="E31" s="119">
        <v>222827</v>
      </c>
      <c r="F31" s="119">
        <v>24787462</v>
      </c>
      <c r="G31" s="120">
        <f>(F31/E31)*1000</f>
        <v>111240.83706193593</v>
      </c>
    </row>
    <row r="32" spans="1:7" ht="23.15" customHeight="1">
      <c r="A32" s="467"/>
      <c r="B32" s="490"/>
      <c r="C32" s="75" t="s">
        <v>19</v>
      </c>
      <c r="D32" s="119">
        <v>38</v>
      </c>
      <c r="E32" s="119">
        <v>13122</v>
      </c>
      <c r="F32" s="119">
        <v>1218544</v>
      </c>
      <c r="G32" s="120">
        <f>(F32/E32)*1000</f>
        <v>92862.673372961435</v>
      </c>
    </row>
    <row r="33" spans="1:7" ht="23.15" customHeight="1">
      <c r="A33" s="467"/>
      <c r="B33" s="491">
        <v>6</v>
      </c>
      <c r="C33" s="75" t="s">
        <v>0</v>
      </c>
      <c r="D33" s="74">
        <f>SUM(D34:D35)</f>
        <v>594</v>
      </c>
      <c r="E33" s="74">
        <f>SUM(E34:E35)</f>
        <v>156951</v>
      </c>
      <c r="F33" s="74">
        <f>SUM(F34:F35)</f>
        <v>17021988</v>
      </c>
      <c r="G33" s="120">
        <f>(F33/E33)*1000</f>
        <v>108454.15448133493</v>
      </c>
    </row>
    <row r="34" spans="1:7" ht="23.15" customHeight="1">
      <c r="A34" s="467"/>
      <c r="B34" s="491"/>
      <c r="C34" s="75" t="s">
        <v>18</v>
      </c>
      <c r="D34" s="119">
        <v>568</v>
      </c>
      <c r="E34" s="119">
        <v>146795</v>
      </c>
      <c r="F34" s="119">
        <v>15999431</v>
      </c>
      <c r="G34" s="120">
        <f>(F34/E34)*1000</f>
        <v>108991.66184134338</v>
      </c>
    </row>
    <row r="35" spans="1:7" ht="23.15" customHeight="1">
      <c r="A35" s="487"/>
      <c r="B35" s="492"/>
      <c r="C35" s="64" t="s">
        <v>19</v>
      </c>
      <c r="D35" s="185">
        <v>26</v>
      </c>
      <c r="E35" s="185">
        <v>10156</v>
      </c>
      <c r="F35" s="185">
        <v>1022557</v>
      </c>
      <c r="G35" s="294">
        <f>(F35/E35)*1000</f>
        <v>100685.0137849547</v>
      </c>
    </row>
  </sheetData>
  <mergeCells count="15">
    <mergeCell ref="A2:C2"/>
    <mergeCell ref="A3:A5"/>
    <mergeCell ref="B3:B5"/>
    <mergeCell ref="B9:B11"/>
    <mergeCell ref="B12:B14"/>
    <mergeCell ref="B15:B17"/>
    <mergeCell ref="B6:B8"/>
    <mergeCell ref="A6:A20"/>
    <mergeCell ref="B18:B20"/>
    <mergeCell ref="A21:A35"/>
    <mergeCell ref="B21:B23"/>
    <mergeCell ref="B24:B26"/>
    <mergeCell ref="B27:B29"/>
    <mergeCell ref="B30:B32"/>
    <mergeCell ref="B33:B35"/>
  </mergeCells>
  <phoneticPr fontId="2"/>
  <printOptions horizontalCentered="1"/>
  <pageMargins left="0.39370078740157483" right="0.39370078740157483" top="0.74803149606299213" bottom="0.59055118110236227" header="0.51181102362204722" footer="0.19685039370078741"/>
  <pageSetup paperSize="9" scale="97" firstPageNumber="38" orientation="portrait" useFirstPageNumber="1" r:id="rId1"/>
  <headerFooter alignWithMargins="0">
    <oddFooter>&amp;C&amp;"ＭＳ Ｐ明朝,標準"－&amp;P－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19"/>
  <sheetViews>
    <sheetView showGridLines="0" topLeftCell="A11" zoomScale="90" zoomScaleNormal="90" workbookViewId="0">
      <selection activeCell="G18" sqref="G18"/>
    </sheetView>
  </sheetViews>
  <sheetFormatPr defaultColWidth="5.6328125" defaultRowHeight="20.149999999999999" customHeight="1"/>
  <cols>
    <col min="1" max="2" width="3.7265625" style="83" customWidth="1"/>
    <col min="3" max="3" width="5.08984375" style="83" customWidth="1"/>
    <col min="4" max="7" width="17.6328125" style="83" customWidth="1"/>
    <col min="8" max="8" width="10.6328125" style="83" customWidth="1"/>
    <col min="9" max="16384" width="5.6328125" style="83"/>
  </cols>
  <sheetData>
    <row r="1" spans="1:9" ht="20.149999999999999" customHeight="1">
      <c r="A1" s="81"/>
      <c r="B1" s="81"/>
      <c r="C1" s="82"/>
      <c r="D1" s="82"/>
      <c r="E1" s="82"/>
      <c r="F1" s="82"/>
      <c r="G1" s="82"/>
      <c r="H1" s="82"/>
      <c r="I1" s="82"/>
    </row>
    <row r="2" spans="1:9" ht="20.149999999999999" customHeight="1">
      <c r="A2" s="60" t="s">
        <v>85</v>
      </c>
      <c r="B2" s="84"/>
      <c r="C2" s="84"/>
      <c r="D2" s="84"/>
      <c r="E2" s="82"/>
      <c r="F2" s="82"/>
      <c r="G2" s="82"/>
      <c r="H2" s="82"/>
      <c r="I2" s="82"/>
    </row>
    <row r="3" spans="1:9" ht="20.149999999999999" customHeight="1">
      <c r="A3" s="82"/>
      <c r="B3" s="82"/>
      <c r="C3" s="82"/>
      <c r="D3" s="82"/>
      <c r="E3" s="82"/>
      <c r="F3" s="82"/>
      <c r="G3" s="82"/>
      <c r="H3" s="82"/>
      <c r="I3" s="82"/>
    </row>
    <row r="4" spans="1:9" ht="30" customHeight="1">
      <c r="A4" s="504" t="s">
        <v>86</v>
      </c>
      <c r="B4" s="505"/>
      <c r="C4" s="506"/>
      <c r="D4" s="41" t="s">
        <v>69</v>
      </c>
      <c r="E4" s="41" t="s">
        <v>120</v>
      </c>
      <c r="F4" s="41" t="s">
        <v>70</v>
      </c>
      <c r="G4" s="63" t="s">
        <v>71</v>
      </c>
      <c r="H4" s="82"/>
    </row>
    <row r="5" spans="1:9" ht="22.5" customHeight="1">
      <c r="A5" s="509" t="s">
        <v>93</v>
      </c>
      <c r="B5" s="510"/>
      <c r="C5" s="75">
        <v>2</v>
      </c>
      <c r="D5" s="148">
        <v>3360</v>
      </c>
      <c r="E5" s="148">
        <v>436672</v>
      </c>
      <c r="F5" s="148">
        <v>7150302</v>
      </c>
      <c r="G5" s="219">
        <v>16375</v>
      </c>
      <c r="H5" s="82"/>
    </row>
    <row r="6" spans="1:9" ht="22.5" customHeight="1">
      <c r="A6" s="509"/>
      <c r="B6" s="510"/>
      <c r="C6" s="75">
        <v>3</v>
      </c>
      <c r="D6" s="148">
        <v>3208</v>
      </c>
      <c r="E6" s="148">
        <v>398606</v>
      </c>
      <c r="F6" s="148">
        <v>6729133</v>
      </c>
      <c r="G6" s="219">
        <v>16881.665102883548</v>
      </c>
      <c r="H6" s="82"/>
    </row>
    <row r="7" spans="1:9" ht="22.5" customHeight="1">
      <c r="A7" s="509"/>
      <c r="B7" s="510"/>
      <c r="C7" s="75">
        <v>4</v>
      </c>
      <c r="D7" s="148">
        <v>3117</v>
      </c>
      <c r="E7" s="148">
        <v>406920</v>
      </c>
      <c r="F7" s="148">
        <v>6396669</v>
      </c>
      <c r="G7" s="219">
        <v>15719.721321144205</v>
      </c>
      <c r="H7" s="82"/>
    </row>
    <row r="8" spans="1:9" ht="22.5" customHeight="1">
      <c r="A8" s="509"/>
      <c r="B8" s="510"/>
      <c r="C8" s="75">
        <v>5</v>
      </c>
      <c r="D8" s="148">
        <f t="shared" ref="D8:F8" si="0">D13+D18</f>
        <v>2982</v>
      </c>
      <c r="E8" s="148">
        <f t="shared" si="0"/>
        <v>401439</v>
      </c>
      <c r="F8" s="148">
        <f t="shared" si="0"/>
        <v>6602792</v>
      </c>
      <c r="G8" s="219">
        <f>(F8/E8)*1000</f>
        <v>16447.809007096967</v>
      </c>
      <c r="H8" s="82"/>
    </row>
    <row r="9" spans="1:9" ht="22.5" customHeight="1">
      <c r="A9" s="509"/>
      <c r="B9" s="510"/>
      <c r="C9" s="75">
        <v>6</v>
      </c>
      <c r="D9" s="148">
        <f>D14+D19</f>
        <v>3337</v>
      </c>
      <c r="E9" s="148">
        <f>E14+E19</f>
        <v>353114</v>
      </c>
      <c r="F9" s="148">
        <f>F14+F19</f>
        <v>5446885</v>
      </c>
      <c r="G9" s="219">
        <f>(F9/E9)*1000</f>
        <v>15425.287584179614</v>
      </c>
      <c r="H9" s="82"/>
    </row>
    <row r="10" spans="1:9" ht="23.15" customHeight="1">
      <c r="A10" s="507" t="s">
        <v>83</v>
      </c>
      <c r="B10" s="508"/>
      <c r="C10" s="75">
        <v>2</v>
      </c>
      <c r="D10" s="119">
        <v>2881</v>
      </c>
      <c r="E10" s="119">
        <v>294907</v>
      </c>
      <c r="F10" s="119">
        <v>2935280</v>
      </c>
      <c r="G10" s="120">
        <v>9953</v>
      </c>
      <c r="H10" s="85"/>
    </row>
    <row r="11" spans="1:9" ht="23.15" customHeight="1">
      <c r="A11" s="509"/>
      <c r="B11" s="510"/>
      <c r="C11" s="75">
        <v>3</v>
      </c>
      <c r="D11" s="119">
        <v>2738</v>
      </c>
      <c r="E11" s="119">
        <v>272352</v>
      </c>
      <c r="F11" s="119">
        <v>2713216</v>
      </c>
      <c r="G11" s="120">
        <v>9962.1666079191637</v>
      </c>
      <c r="H11" s="85"/>
    </row>
    <row r="12" spans="1:9" ht="23.15" customHeight="1">
      <c r="A12" s="509"/>
      <c r="B12" s="510"/>
      <c r="C12" s="75">
        <v>4</v>
      </c>
      <c r="D12" s="119">
        <v>2634</v>
      </c>
      <c r="E12" s="119">
        <v>275635</v>
      </c>
      <c r="F12" s="119">
        <v>2845750</v>
      </c>
      <c r="G12" s="120">
        <v>10324.341973987339</v>
      </c>
      <c r="H12" s="85"/>
    </row>
    <row r="13" spans="1:9" ht="23.15" customHeight="1">
      <c r="A13" s="509"/>
      <c r="B13" s="510"/>
      <c r="C13" s="75">
        <v>5</v>
      </c>
      <c r="D13" s="119">
        <v>2492</v>
      </c>
      <c r="E13" s="119">
        <v>262238</v>
      </c>
      <c r="F13" s="119">
        <v>2703457</v>
      </c>
      <c r="G13" s="120">
        <v>10309</v>
      </c>
      <c r="H13" s="86"/>
    </row>
    <row r="14" spans="1:9" ht="23.15" customHeight="1">
      <c r="A14" s="511"/>
      <c r="B14" s="512"/>
      <c r="C14" s="75">
        <v>6</v>
      </c>
      <c r="D14" s="119">
        <v>2891</v>
      </c>
      <c r="E14" s="119">
        <v>264703</v>
      </c>
      <c r="F14" s="119">
        <v>2920211</v>
      </c>
      <c r="G14" s="120">
        <f>(F14/E14)*1000</f>
        <v>11032.028348753132</v>
      </c>
      <c r="H14" s="86"/>
    </row>
    <row r="15" spans="1:9" ht="23.15" customHeight="1">
      <c r="A15" s="509" t="s">
        <v>176</v>
      </c>
      <c r="B15" s="510"/>
      <c r="C15" s="75">
        <v>2</v>
      </c>
      <c r="D15" s="119">
        <v>479</v>
      </c>
      <c r="E15" s="119">
        <v>141765</v>
      </c>
      <c r="F15" s="119">
        <v>4215022</v>
      </c>
      <c r="G15" s="120">
        <v>29732</v>
      </c>
      <c r="H15" s="86"/>
    </row>
    <row r="16" spans="1:9" ht="23.15" customHeight="1">
      <c r="A16" s="509"/>
      <c r="B16" s="510"/>
      <c r="C16" s="75">
        <v>3</v>
      </c>
      <c r="D16" s="119">
        <v>470</v>
      </c>
      <c r="E16" s="119">
        <v>126254</v>
      </c>
      <c r="F16" s="119">
        <v>4015917</v>
      </c>
      <c r="G16" s="120">
        <v>31808.235778668397</v>
      </c>
      <c r="H16" s="88"/>
    </row>
    <row r="17" spans="1:8" ht="23.15" customHeight="1">
      <c r="A17" s="509"/>
      <c r="B17" s="510"/>
      <c r="C17" s="75">
        <v>4</v>
      </c>
      <c r="D17" s="119">
        <v>483</v>
      </c>
      <c r="E17" s="119">
        <v>131285</v>
      </c>
      <c r="F17" s="119">
        <v>3550919</v>
      </c>
      <c r="G17" s="120">
        <v>27047.408310164908</v>
      </c>
      <c r="H17" s="86"/>
    </row>
    <row r="18" spans="1:8" ht="23.15" customHeight="1">
      <c r="A18" s="509"/>
      <c r="B18" s="510"/>
      <c r="C18" s="75">
        <v>5</v>
      </c>
      <c r="D18" s="119">
        <v>490</v>
      </c>
      <c r="E18" s="119">
        <v>139201</v>
      </c>
      <c r="F18" s="119">
        <v>3899335</v>
      </c>
      <c r="G18" s="120">
        <v>28012</v>
      </c>
      <c r="H18" s="88"/>
    </row>
    <row r="19" spans="1:8" ht="23.15" customHeight="1">
      <c r="A19" s="513"/>
      <c r="B19" s="514"/>
      <c r="C19" s="64">
        <v>6</v>
      </c>
      <c r="D19" s="185">
        <v>446</v>
      </c>
      <c r="E19" s="185">
        <v>88411</v>
      </c>
      <c r="F19" s="185">
        <v>2526674</v>
      </c>
      <c r="G19" s="276">
        <f>(F19/E19)*1000</f>
        <v>28578.728891201321</v>
      </c>
      <c r="H19" s="88"/>
    </row>
  </sheetData>
  <mergeCells count="4">
    <mergeCell ref="A4:C4"/>
    <mergeCell ref="A10:B14"/>
    <mergeCell ref="A15:B19"/>
    <mergeCell ref="A5:B9"/>
  </mergeCells>
  <phoneticPr fontId="2"/>
  <printOptions horizontalCentered="1"/>
  <pageMargins left="0.39370078740157483" right="0.39370078740157483" top="0.86614173228346458" bottom="0.59055118110236227" header="0.51181102362204722" footer="0.39370078740157483"/>
  <pageSetup paperSize="9" firstPageNumber="39" orientation="portrait" useFirstPageNumber="1" r:id="rId1"/>
  <headerFooter alignWithMargins="0">
    <oddFooter>&amp;C&amp;"ＭＳ Ｐ明朝,標準"－&amp;P－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L27"/>
  <sheetViews>
    <sheetView showGridLines="0" zoomScale="85" zoomScaleNormal="85" zoomScaleSheetLayoutView="100" workbookViewId="0">
      <selection activeCell="I7" sqref="I7"/>
    </sheetView>
  </sheetViews>
  <sheetFormatPr defaultColWidth="5.6328125" defaultRowHeight="20.149999999999999" customHeight="1"/>
  <cols>
    <col min="1" max="1" width="3.6328125" style="83" customWidth="1"/>
    <col min="2" max="2" width="10.08984375" style="89" customWidth="1"/>
    <col min="3" max="3" width="9.6328125" style="89" customWidth="1"/>
    <col min="4" max="4" width="12.90625" style="90" hidden="1" customWidth="1"/>
    <col min="5" max="7" width="12.90625" style="83" hidden="1" customWidth="1"/>
    <col min="8" max="12" width="14.6328125" style="83" bestFit="1" customWidth="1"/>
    <col min="13" max="13" width="5.6328125" style="83"/>
    <col min="14" max="14" width="20.6328125" style="83" customWidth="1"/>
    <col min="15" max="16384" width="5.6328125" style="83"/>
  </cols>
  <sheetData>
    <row r="1" spans="1:12" ht="10.5" customHeight="1"/>
    <row r="2" spans="1:12" ht="20.149999999999999" customHeight="1">
      <c r="A2" s="7" t="s">
        <v>154</v>
      </c>
      <c r="B2" s="91"/>
      <c r="D2" s="92"/>
      <c r="E2" s="93"/>
      <c r="F2" s="82"/>
      <c r="G2" s="82"/>
      <c r="H2" s="82"/>
      <c r="I2" s="82"/>
      <c r="J2" s="82"/>
      <c r="K2" s="82"/>
      <c r="L2" s="82"/>
    </row>
    <row r="3" spans="1:12" ht="20.149999999999999" customHeight="1">
      <c r="A3" s="62"/>
      <c r="B3" s="94"/>
      <c r="C3" s="95"/>
      <c r="D3" s="96"/>
      <c r="E3" s="97"/>
      <c r="F3" s="62"/>
      <c r="G3" s="13"/>
      <c r="H3" s="13"/>
      <c r="I3" s="13"/>
      <c r="J3" s="13"/>
      <c r="K3" s="13"/>
      <c r="L3" s="13" t="s">
        <v>155</v>
      </c>
    </row>
    <row r="4" spans="1:12" s="98" customFormat="1" ht="32.15" customHeight="1">
      <c r="A4" s="479" t="s">
        <v>106</v>
      </c>
      <c r="B4" s="520"/>
      <c r="C4" s="520"/>
      <c r="D4" s="15" t="s">
        <v>58</v>
      </c>
      <c r="E4" s="15" t="s">
        <v>63</v>
      </c>
      <c r="F4" s="15" t="s">
        <v>156</v>
      </c>
      <c r="G4" s="41" t="s">
        <v>157</v>
      </c>
      <c r="H4" s="261" t="s">
        <v>100</v>
      </c>
      <c r="I4" s="15" t="s">
        <v>110</v>
      </c>
      <c r="J4" s="15" t="s">
        <v>116</v>
      </c>
      <c r="K4" s="15" t="s">
        <v>126</v>
      </c>
      <c r="L4" s="63" t="s">
        <v>239</v>
      </c>
    </row>
    <row r="5" spans="1:12" s="98" customFormat="1" ht="32.15" customHeight="1">
      <c r="A5" s="518" t="s">
        <v>161</v>
      </c>
      <c r="B5" s="491"/>
      <c r="C5" s="99" t="s">
        <v>21</v>
      </c>
      <c r="D5" s="100">
        <v>567045016</v>
      </c>
      <c r="E5" s="107">
        <v>543231631</v>
      </c>
      <c r="F5" s="108">
        <v>560510729</v>
      </c>
      <c r="G5" s="109">
        <v>552882909</v>
      </c>
      <c r="H5" s="107">
        <v>586907623</v>
      </c>
      <c r="I5" s="108">
        <v>568075800</v>
      </c>
      <c r="J5" s="108">
        <v>574702655</v>
      </c>
      <c r="K5" s="108">
        <f>K7+K21</f>
        <v>571350049</v>
      </c>
      <c r="L5" s="290">
        <f>L7+L21</f>
        <v>590181325</v>
      </c>
    </row>
    <row r="6" spans="1:12" s="98" customFormat="1" ht="32.15" customHeight="1">
      <c r="A6" s="519"/>
      <c r="B6" s="488"/>
      <c r="C6" s="186" t="s">
        <v>1</v>
      </c>
      <c r="D6" s="181">
        <v>532088106</v>
      </c>
      <c r="E6" s="187">
        <v>515523217</v>
      </c>
      <c r="F6" s="188">
        <v>532808348</v>
      </c>
      <c r="G6" s="76">
        <v>523370766</v>
      </c>
      <c r="H6" s="187">
        <v>547748292</v>
      </c>
      <c r="I6" s="188">
        <v>520461798</v>
      </c>
      <c r="J6" s="188">
        <v>542190785</v>
      </c>
      <c r="K6" s="188">
        <f>K8+K22</f>
        <v>540565903</v>
      </c>
      <c r="L6" s="273">
        <f>L8+L22</f>
        <v>558777041</v>
      </c>
    </row>
    <row r="7" spans="1:12" s="98" customFormat="1" ht="32.15" customHeight="1">
      <c r="A7" s="466" t="s">
        <v>158</v>
      </c>
      <c r="B7" s="515" t="s">
        <v>0</v>
      </c>
      <c r="C7" s="99" t="s">
        <v>21</v>
      </c>
      <c r="D7" s="100">
        <v>409165858</v>
      </c>
      <c r="E7" s="107">
        <v>371809810</v>
      </c>
      <c r="F7" s="108">
        <v>396056499</v>
      </c>
      <c r="G7" s="109">
        <v>391818381</v>
      </c>
      <c r="H7" s="107">
        <v>430121715</v>
      </c>
      <c r="I7" s="108">
        <v>414887725</v>
      </c>
      <c r="J7" s="108">
        <v>425723285</v>
      </c>
      <c r="K7" s="108">
        <f>K9+K11+K13+K15+K17+K19</f>
        <v>424345448</v>
      </c>
      <c r="L7" s="290">
        <f>L9+L11+L13+L15+L17+L19</f>
        <v>442641389</v>
      </c>
    </row>
    <row r="8" spans="1:12" s="98" customFormat="1" ht="32.15" customHeight="1">
      <c r="A8" s="467"/>
      <c r="B8" s="515"/>
      <c r="C8" s="106" t="s">
        <v>1</v>
      </c>
      <c r="D8" s="103">
        <v>391203604</v>
      </c>
      <c r="E8" s="110">
        <v>357361572</v>
      </c>
      <c r="F8" s="111">
        <v>381550363</v>
      </c>
      <c r="G8" s="74">
        <v>376649346</v>
      </c>
      <c r="H8" s="110">
        <v>406605120</v>
      </c>
      <c r="I8" s="111">
        <v>381537909</v>
      </c>
      <c r="J8" s="111">
        <v>406280892</v>
      </c>
      <c r="K8" s="111">
        <f>K10+K12+K14+K16+K18+K20</f>
        <v>405099997</v>
      </c>
      <c r="L8" s="291">
        <f>L10+L12+L14+L16+L18+L20</f>
        <v>423595997</v>
      </c>
    </row>
    <row r="9" spans="1:12" ht="32.15" customHeight="1">
      <c r="A9" s="467"/>
      <c r="B9" s="515" t="s">
        <v>20</v>
      </c>
      <c r="C9" s="99" t="s">
        <v>21</v>
      </c>
      <c r="D9" s="100">
        <v>97893906</v>
      </c>
      <c r="E9" s="101">
        <v>94632745</v>
      </c>
      <c r="F9" s="100">
        <v>106672797</v>
      </c>
      <c r="G9" s="72">
        <v>106674732</v>
      </c>
      <c r="H9" s="101">
        <v>115003031</v>
      </c>
      <c r="I9" s="100">
        <v>111275026</v>
      </c>
      <c r="J9" s="100">
        <v>119034083</v>
      </c>
      <c r="K9" s="100">
        <v>119754880</v>
      </c>
      <c r="L9" s="292">
        <v>123827200</v>
      </c>
    </row>
    <row r="10" spans="1:12" ht="32.15" customHeight="1">
      <c r="A10" s="467"/>
      <c r="B10" s="515"/>
      <c r="C10" s="102" t="s">
        <v>1</v>
      </c>
      <c r="D10" s="103">
        <v>91703753</v>
      </c>
      <c r="E10" s="104">
        <v>89621775</v>
      </c>
      <c r="F10" s="103">
        <v>101410479</v>
      </c>
      <c r="G10" s="87">
        <v>101201858</v>
      </c>
      <c r="H10" s="104">
        <v>110321304</v>
      </c>
      <c r="I10" s="103">
        <v>104612600</v>
      </c>
      <c r="J10" s="103">
        <v>114745259</v>
      </c>
      <c r="K10" s="103">
        <v>115509838</v>
      </c>
      <c r="L10" s="293">
        <v>119525043</v>
      </c>
    </row>
    <row r="11" spans="1:12" ht="32.15" customHeight="1">
      <c r="A11" s="467"/>
      <c r="B11" s="515" t="s">
        <v>22</v>
      </c>
      <c r="C11" s="105" t="s">
        <v>21</v>
      </c>
      <c r="D11" s="100">
        <v>237990359</v>
      </c>
      <c r="E11" s="101">
        <v>206186396</v>
      </c>
      <c r="F11" s="100">
        <v>213505266</v>
      </c>
      <c r="G11" s="72">
        <v>210372373</v>
      </c>
      <c r="H11" s="101">
        <v>235557274</v>
      </c>
      <c r="I11" s="100">
        <v>228231589</v>
      </c>
      <c r="J11" s="100">
        <v>225176728</v>
      </c>
      <c r="K11" s="100">
        <v>223388908</v>
      </c>
      <c r="L11" s="292">
        <v>231786843</v>
      </c>
    </row>
    <row r="12" spans="1:12" ht="32.15" customHeight="1">
      <c r="A12" s="467"/>
      <c r="B12" s="515"/>
      <c r="C12" s="102" t="s">
        <v>1</v>
      </c>
      <c r="D12" s="103">
        <v>227335400</v>
      </c>
      <c r="E12" s="104">
        <v>198076918</v>
      </c>
      <c r="F12" s="103">
        <v>205615129</v>
      </c>
      <c r="G12" s="87">
        <v>201897817</v>
      </c>
      <c r="H12" s="104">
        <v>218306860</v>
      </c>
      <c r="I12" s="103">
        <v>204134602</v>
      </c>
      <c r="J12" s="103">
        <v>211329856</v>
      </c>
      <c r="K12" s="103">
        <v>209439005</v>
      </c>
      <c r="L12" s="293">
        <v>218378297</v>
      </c>
    </row>
    <row r="13" spans="1:12" ht="32.15" customHeight="1">
      <c r="A13" s="467"/>
      <c r="B13" s="515" t="s">
        <v>23</v>
      </c>
      <c r="C13" s="99" t="s">
        <v>21</v>
      </c>
      <c r="D13" s="100">
        <v>1858565</v>
      </c>
      <c r="E13" s="72">
        <v>2417455</v>
      </c>
      <c r="F13" s="100">
        <v>2535083</v>
      </c>
      <c r="G13" s="72">
        <v>2226569</v>
      </c>
      <c r="H13" s="101">
        <v>2614273</v>
      </c>
      <c r="I13" s="100">
        <v>2238605</v>
      </c>
      <c r="J13" s="100">
        <v>2102784</v>
      </c>
      <c r="K13" s="100">
        <v>1720648</v>
      </c>
      <c r="L13" s="292">
        <v>4629006</v>
      </c>
    </row>
    <row r="14" spans="1:12" ht="32.15" customHeight="1">
      <c r="A14" s="467"/>
      <c r="B14" s="515"/>
      <c r="C14" s="106" t="s">
        <v>1</v>
      </c>
      <c r="D14" s="103">
        <v>838141</v>
      </c>
      <c r="E14" s="104">
        <v>1113979</v>
      </c>
      <c r="F14" s="103">
        <v>1206918</v>
      </c>
      <c r="G14" s="87">
        <v>1020766</v>
      </c>
      <c r="H14" s="104">
        <v>1272346</v>
      </c>
      <c r="I14" s="103">
        <v>1075022</v>
      </c>
      <c r="J14" s="103">
        <v>1037750</v>
      </c>
      <c r="K14" s="103">
        <v>875051</v>
      </c>
      <c r="L14" s="293">
        <v>3532171</v>
      </c>
    </row>
    <row r="15" spans="1:12" ht="32.15" customHeight="1">
      <c r="A15" s="467"/>
      <c r="B15" s="515" t="s">
        <v>24</v>
      </c>
      <c r="C15" s="99" t="s">
        <v>21</v>
      </c>
      <c r="D15" s="100">
        <v>26203</v>
      </c>
      <c r="E15" s="101">
        <v>39417</v>
      </c>
      <c r="F15" s="100">
        <v>59720</v>
      </c>
      <c r="G15" s="72">
        <v>622294</v>
      </c>
      <c r="H15" s="101">
        <v>602448</v>
      </c>
      <c r="I15" s="100">
        <v>401272</v>
      </c>
      <c r="J15" s="100">
        <v>290833</v>
      </c>
      <c r="K15" s="100">
        <v>417732</v>
      </c>
      <c r="L15" s="292">
        <v>255406</v>
      </c>
    </row>
    <row r="16" spans="1:12" ht="32.15" customHeight="1">
      <c r="A16" s="467"/>
      <c r="B16" s="515"/>
      <c r="C16" s="106" t="s">
        <v>1</v>
      </c>
      <c r="D16" s="103">
        <v>26203</v>
      </c>
      <c r="E16" s="104">
        <v>39417</v>
      </c>
      <c r="F16" s="103">
        <v>59720</v>
      </c>
      <c r="G16" s="87">
        <v>622294</v>
      </c>
      <c r="H16" s="104">
        <v>602448</v>
      </c>
      <c r="I16" s="103">
        <v>401272</v>
      </c>
      <c r="J16" s="103">
        <v>290833</v>
      </c>
      <c r="K16" s="103">
        <v>417732</v>
      </c>
      <c r="L16" s="293">
        <v>234210</v>
      </c>
    </row>
    <row r="17" spans="1:12" ht="32.15" customHeight="1">
      <c r="A17" s="467"/>
      <c r="B17" s="517" t="s">
        <v>159</v>
      </c>
      <c r="C17" s="99" t="s">
        <v>21</v>
      </c>
      <c r="D17" s="100">
        <v>3190054</v>
      </c>
      <c r="E17" s="101">
        <v>3305668</v>
      </c>
      <c r="F17" s="100">
        <v>3386536</v>
      </c>
      <c r="G17" s="72">
        <v>3516359</v>
      </c>
      <c r="H17" s="101">
        <v>3522869</v>
      </c>
      <c r="I17" s="100">
        <v>3667286</v>
      </c>
      <c r="J17" s="100">
        <v>3877414</v>
      </c>
      <c r="K17" s="100">
        <v>4416128</v>
      </c>
      <c r="L17" s="292">
        <v>4250146</v>
      </c>
    </row>
    <row r="18" spans="1:12" ht="32.15" customHeight="1">
      <c r="A18" s="467"/>
      <c r="B18" s="515"/>
      <c r="C18" s="106" t="s">
        <v>1</v>
      </c>
      <c r="D18" s="103">
        <v>3190012</v>
      </c>
      <c r="E18" s="104">
        <v>3305668</v>
      </c>
      <c r="F18" s="103">
        <v>3386520</v>
      </c>
      <c r="G18" s="87">
        <v>3516353</v>
      </c>
      <c r="H18" s="104">
        <v>3519823</v>
      </c>
      <c r="I18" s="103">
        <v>3643628</v>
      </c>
      <c r="J18" s="103">
        <v>3877414</v>
      </c>
      <c r="K18" s="103">
        <v>4411520</v>
      </c>
      <c r="L18" s="293">
        <v>4250146</v>
      </c>
    </row>
    <row r="19" spans="1:12" ht="32.15" customHeight="1">
      <c r="A19" s="467"/>
      <c r="B19" s="515" t="s">
        <v>25</v>
      </c>
      <c r="C19" s="99" t="s">
        <v>21</v>
      </c>
      <c r="D19" s="100">
        <v>68206771</v>
      </c>
      <c r="E19" s="101">
        <v>65228129</v>
      </c>
      <c r="F19" s="100">
        <v>69897097</v>
      </c>
      <c r="G19" s="72">
        <v>68406054</v>
      </c>
      <c r="H19" s="101">
        <v>72821820</v>
      </c>
      <c r="I19" s="100">
        <v>69073947</v>
      </c>
      <c r="J19" s="100">
        <v>75241443</v>
      </c>
      <c r="K19" s="100">
        <v>74647152</v>
      </c>
      <c r="L19" s="292">
        <v>77892788</v>
      </c>
    </row>
    <row r="20" spans="1:12" ht="32.15" customHeight="1">
      <c r="A20" s="468"/>
      <c r="B20" s="515"/>
      <c r="C20" s="106" t="s">
        <v>1</v>
      </c>
      <c r="D20" s="103">
        <v>68110095</v>
      </c>
      <c r="E20" s="87">
        <v>65203815</v>
      </c>
      <c r="F20" s="103">
        <v>69871597</v>
      </c>
      <c r="G20" s="87">
        <v>68390258</v>
      </c>
      <c r="H20" s="104">
        <v>72582339</v>
      </c>
      <c r="I20" s="103">
        <v>67670785</v>
      </c>
      <c r="J20" s="103">
        <v>74999780</v>
      </c>
      <c r="K20" s="103">
        <v>74446851</v>
      </c>
      <c r="L20" s="293">
        <v>77676130</v>
      </c>
    </row>
    <row r="21" spans="1:12" ht="32.15" customHeight="1">
      <c r="A21" s="466" t="s">
        <v>160</v>
      </c>
      <c r="B21" s="515" t="s">
        <v>0</v>
      </c>
      <c r="C21" s="99" t="s">
        <v>21</v>
      </c>
      <c r="D21" s="100">
        <v>157879158</v>
      </c>
      <c r="E21" s="107">
        <v>171421821</v>
      </c>
      <c r="F21" s="108">
        <v>164454230</v>
      </c>
      <c r="G21" s="109">
        <v>161064528</v>
      </c>
      <c r="H21" s="107">
        <v>156785908</v>
      </c>
      <c r="I21" s="108">
        <v>153188075</v>
      </c>
      <c r="J21" s="108">
        <v>148979370</v>
      </c>
      <c r="K21" s="108">
        <f>K23+K25</f>
        <v>147004601</v>
      </c>
      <c r="L21" s="290">
        <f>L23+L25</f>
        <v>147539936</v>
      </c>
    </row>
    <row r="22" spans="1:12" ht="32.15" customHeight="1">
      <c r="A22" s="467"/>
      <c r="B22" s="515"/>
      <c r="C22" s="106" t="s">
        <v>1</v>
      </c>
      <c r="D22" s="103">
        <v>140884502</v>
      </c>
      <c r="E22" s="110">
        <v>158161645</v>
      </c>
      <c r="F22" s="111">
        <v>151257985</v>
      </c>
      <c r="G22" s="74">
        <v>146721420</v>
      </c>
      <c r="H22" s="110">
        <v>141143172</v>
      </c>
      <c r="I22" s="111">
        <v>138923889</v>
      </c>
      <c r="J22" s="111">
        <v>135909893</v>
      </c>
      <c r="K22" s="111">
        <f>K24+K26</f>
        <v>135465906</v>
      </c>
      <c r="L22" s="291">
        <f>L24+L26</f>
        <v>135181044</v>
      </c>
    </row>
    <row r="23" spans="1:12" ht="32.15" customHeight="1">
      <c r="A23" s="467"/>
      <c r="B23" s="515" t="s">
        <v>26</v>
      </c>
      <c r="C23" s="99" t="s">
        <v>21</v>
      </c>
      <c r="D23" s="100">
        <v>156832839</v>
      </c>
      <c r="E23" s="101">
        <v>170382688</v>
      </c>
      <c r="F23" s="100">
        <v>161048938</v>
      </c>
      <c r="G23" s="72">
        <v>157747584</v>
      </c>
      <c r="H23" s="101">
        <v>154412919</v>
      </c>
      <c r="I23" s="100">
        <v>151071693</v>
      </c>
      <c r="J23" s="100">
        <v>147238513</v>
      </c>
      <c r="K23" s="100">
        <v>145422159</v>
      </c>
      <c r="L23" s="292">
        <v>146057846</v>
      </c>
    </row>
    <row r="24" spans="1:12" ht="32.15" customHeight="1">
      <c r="A24" s="467"/>
      <c r="B24" s="515"/>
      <c r="C24" s="106" t="s">
        <v>1</v>
      </c>
      <c r="D24" s="103">
        <v>140472619</v>
      </c>
      <c r="E24" s="104">
        <v>157768938</v>
      </c>
      <c r="F24" s="103">
        <v>150498822</v>
      </c>
      <c r="G24" s="87">
        <v>145914274</v>
      </c>
      <c r="H24" s="104">
        <v>140492919</v>
      </c>
      <c r="I24" s="103">
        <v>138324508</v>
      </c>
      <c r="J24" s="103">
        <v>135389881</v>
      </c>
      <c r="K24" s="103">
        <v>134961523</v>
      </c>
      <c r="L24" s="293">
        <v>134673082</v>
      </c>
    </row>
    <row r="25" spans="1:12" ht="32.15" customHeight="1">
      <c r="A25" s="467"/>
      <c r="B25" s="515" t="s">
        <v>27</v>
      </c>
      <c r="C25" s="99" t="s">
        <v>21</v>
      </c>
      <c r="D25" s="100">
        <v>1046319</v>
      </c>
      <c r="E25" s="101">
        <v>1039133</v>
      </c>
      <c r="F25" s="100">
        <v>3405292</v>
      </c>
      <c r="G25" s="72">
        <v>3316944</v>
      </c>
      <c r="H25" s="101">
        <v>2372989</v>
      </c>
      <c r="I25" s="100">
        <v>2116382</v>
      </c>
      <c r="J25" s="100">
        <v>1740857</v>
      </c>
      <c r="K25" s="100">
        <v>1582442</v>
      </c>
      <c r="L25" s="292">
        <v>1482090</v>
      </c>
    </row>
    <row r="26" spans="1:12" ht="32.15" customHeight="1">
      <c r="A26" s="487"/>
      <c r="B26" s="516"/>
      <c r="C26" s="205" t="s">
        <v>1</v>
      </c>
      <c r="D26" s="206">
        <v>411883</v>
      </c>
      <c r="E26" s="207">
        <v>392707</v>
      </c>
      <c r="F26" s="206">
        <v>759163</v>
      </c>
      <c r="G26" s="185">
        <v>807146</v>
      </c>
      <c r="H26" s="207">
        <v>650253</v>
      </c>
      <c r="I26" s="206">
        <v>599381</v>
      </c>
      <c r="J26" s="206">
        <v>520012</v>
      </c>
      <c r="K26" s="206">
        <v>504383</v>
      </c>
      <c r="L26" s="294">
        <v>507962</v>
      </c>
    </row>
    <row r="27" spans="1:12" ht="20.149999999999999" customHeight="1">
      <c r="A27" s="189"/>
      <c r="B27" s="190"/>
      <c r="C27" s="190"/>
      <c r="D27" s="191"/>
      <c r="E27" s="189"/>
      <c r="F27" s="189"/>
      <c r="G27" s="189"/>
      <c r="H27" s="189"/>
      <c r="I27" s="189"/>
      <c r="J27" s="189"/>
      <c r="K27" s="189"/>
      <c r="L27" s="189"/>
    </row>
  </sheetData>
  <mergeCells count="14">
    <mergeCell ref="A5:B6"/>
    <mergeCell ref="A4:C4"/>
    <mergeCell ref="B9:B10"/>
    <mergeCell ref="B11:B12"/>
    <mergeCell ref="B13:B14"/>
    <mergeCell ref="B15:B16"/>
    <mergeCell ref="B23:B24"/>
    <mergeCell ref="B25:B26"/>
    <mergeCell ref="B7:B8"/>
    <mergeCell ref="A7:A20"/>
    <mergeCell ref="B21:B22"/>
    <mergeCell ref="A21:A26"/>
    <mergeCell ref="B17:B18"/>
    <mergeCell ref="B19:B20"/>
  </mergeCells>
  <phoneticPr fontId="2"/>
  <pageMargins left="0.86614173228346458" right="0.35433070866141736" top="0.9055118110236221" bottom="0.86614173228346458" header="0.51181102362204722" footer="0.51181102362204722"/>
  <pageSetup paperSize="9" scale="95" firstPageNumber="40" orientation="portrait" useFirstPageNumber="1" r:id="rId1"/>
  <headerFooter alignWithMargins="0">
    <oddFooter>&amp;C&amp;"ＭＳ Ｐ明朝,標準"－&amp;P－</oddFooter>
  </headerFooter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2:X259"/>
  <sheetViews>
    <sheetView showGridLines="0" zoomScale="90" zoomScaleNormal="90" workbookViewId="0">
      <selection activeCell="R11" sqref="R11"/>
    </sheetView>
  </sheetViews>
  <sheetFormatPr defaultColWidth="5.6328125" defaultRowHeight="20.149999999999999" customHeight="1"/>
  <cols>
    <col min="1" max="1" width="0.90625" style="6" customWidth="1"/>
    <col min="2" max="2" width="11.08984375" style="6" customWidth="1"/>
    <col min="3" max="4" width="0.90625" style="6" customWidth="1"/>
    <col min="5" max="5" width="19.6328125" style="6" customWidth="1"/>
    <col min="6" max="6" width="0.90625" style="6" customWidth="1"/>
    <col min="7" max="8" width="13.36328125" style="6" hidden="1" customWidth="1"/>
    <col min="9" max="14" width="14.36328125" style="6" hidden="1" customWidth="1"/>
    <col min="15" max="24" width="14.36328125" style="6" customWidth="1"/>
    <col min="25" max="16384" width="5.6328125" style="6"/>
  </cols>
  <sheetData>
    <row r="2" spans="1:24" ht="20.149999999999999" customHeight="1">
      <c r="A2" s="30" t="s">
        <v>98</v>
      </c>
      <c r="B2" s="8"/>
      <c r="C2" s="61"/>
      <c r="E2" s="61"/>
      <c r="F2" s="61"/>
      <c r="G2" s="271"/>
      <c r="H2" s="271"/>
      <c r="I2" s="271"/>
      <c r="J2" s="271"/>
      <c r="K2" s="271"/>
    </row>
    <row r="3" spans="1:24" ht="17.25" customHeight="1">
      <c r="A3" s="12"/>
      <c r="B3" s="62"/>
      <c r="C3" s="62"/>
      <c r="D3" s="62"/>
      <c r="E3" s="62"/>
      <c r="F3" s="62"/>
      <c r="G3" s="62"/>
      <c r="H3" s="62"/>
      <c r="I3" s="62"/>
      <c r="J3" s="13"/>
      <c r="K3" s="62"/>
      <c r="L3" s="12"/>
      <c r="M3" s="12"/>
      <c r="N3" s="12"/>
      <c r="O3" s="112"/>
      <c r="P3" s="12"/>
      <c r="Q3" s="112"/>
      <c r="R3" s="12"/>
      <c r="S3" s="112"/>
      <c r="T3" s="12"/>
      <c r="U3" s="112"/>
      <c r="V3" s="12"/>
      <c r="W3" s="112"/>
      <c r="X3" s="13" t="s">
        <v>162</v>
      </c>
    </row>
    <row r="4" spans="1:24" ht="17.25" customHeight="1">
      <c r="A4" s="521" t="s">
        <v>163</v>
      </c>
      <c r="B4" s="522"/>
      <c r="C4" s="522"/>
      <c r="D4" s="522" t="s">
        <v>164</v>
      </c>
      <c r="E4" s="522"/>
      <c r="F4" s="523"/>
      <c r="G4" s="182"/>
      <c r="H4" s="182"/>
      <c r="I4" s="182"/>
      <c r="J4" s="194"/>
      <c r="K4" s="182"/>
      <c r="L4" s="180"/>
      <c r="M4" s="180"/>
      <c r="N4" s="180"/>
      <c r="O4" s="524" t="s">
        <v>178</v>
      </c>
      <c r="P4" s="525"/>
      <c r="Q4" s="524" t="s">
        <v>179</v>
      </c>
      <c r="R4" s="525"/>
      <c r="S4" s="524" t="s">
        <v>180</v>
      </c>
      <c r="T4" s="525"/>
      <c r="U4" s="524" t="s">
        <v>181</v>
      </c>
      <c r="V4" s="525"/>
      <c r="W4" s="524" t="s">
        <v>240</v>
      </c>
      <c r="X4" s="531"/>
    </row>
    <row r="5" spans="1:24" ht="20.25" customHeight="1">
      <c r="A5" s="455"/>
      <c r="B5" s="426"/>
      <c r="C5" s="426"/>
      <c r="D5" s="426"/>
      <c r="E5" s="426"/>
      <c r="F5" s="427"/>
      <c r="G5" s="17" t="s">
        <v>57</v>
      </c>
      <c r="H5" s="42" t="s">
        <v>0</v>
      </c>
      <c r="I5" s="42" t="s">
        <v>60</v>
      </c>
      <c r="J5" s="16" t="s">
        <v>0</v>
      </c>
      <c r="K5" s="17" t="s">
        <v>64</v>
      </c>
      <c r="L5" s="16" t="s">
        <v>0</v>
      </c>
      <c r="M5" s="42" t="s">
        <v>65</v>
      </c>
      <c r="N5" s="16" t="s">
        <v>0</v>
      </c>
      <c r="O5" s="75" t="s">
        <v>0</v>
      </c>
      <c r="P5" s="124"/>
      <c r="Q5" s="75" t="s">
        <v>0</v>
      </c>
      <c r="R5" s="124"/>
      <c r="S5" s="75" t="s">
        <v>0</v>
      </c>
      <c r="T5" s="124"/>
      <c r="U5" s="75" t="s">
        <v>0</v>
      </c>
      <c r="V5" s="124"/>
      <c r="W5" s="75" t="s">
        <v>0</v>
      </c>
      <c r="X5" s="281"/>
    </row>
    <row r="6" spans="1:24" ht="26.25" customHeight="1">
      <c r="A6" s="113"/>
      <c r="B6" s="114" t="s">
        <v>51</v>
      </c>
      <c r="C6" s="115"/>
      <c r="D6" s="532"/>
      <c r="E6" s="533"/>
      <c r="F6" s="534"/>
      <c r="G6" s="192"/>
      <c r="H6" s="109">
        <v>313698000</v>
      </c>
      <c r="I6" s="192"/>
      <c r="J6" s="108">
        <v>252592100</v>
      </c>
      <c r="K6" s="193"/>
      <c r="L6" s="108">
        <v>225122100</v>
      </c>
      <c r="M6" s="192"/>
      <c r="N6" s="109">
        <v>244274600</v>
      </c>
      <c r="O6" s="109">
        <f>SUM(O8:O28)</f>
        <v>210136700</v>
      </c>
      <c r="P6" s="192"/>
      <c r="Q6" s="109">
        <f>SUM(Q8:Q28)</f>
        <v>204978300</v>
      </c>
      <c r="R6" s="192"/>
      <c r="S6" s="109">
        <f>SUM(S8:S28)</f>
        <v>201188300</v>
      </c>
      <c r="T6" s="192"/>
      <c r="U6" s="109">
        <f>SUM(U8:U28)</f>
        <v>200120100</v>
      </c>
      <c r="V6" s="192"/>
      <c r="W6" s="109">
        <f>SUM(W8:W28)</f>
        <v>196791100</v>
      </c>
      <c r="X6" s="282"/>
    </row>
    <row r="7" spans="1:24" ht="27" customHeight="1">
      <c r="A7" s="139"/>
      <c r="B7" s="140" t="s">
        <v>49</v>
      </c>
      <c r="C7" s="141"/>
      <c r="D7" s="142"/>
      <c r="E7" s="140" t="s">
        <v>50</v>
      </c>
      <c r="F7" s="143"/>
      <c r="G7" s="144"/>
      <c r="H7" s="119">
        <v>313698000</v>
      </c>
      <c r="I7" s="145"/>
      <c r="J7" s="146">
        <v>252592100</v>
      </c>
      <c r="K7" s="147"/>
      <c r="L7" s="146">
        <v>225122100</v>
      </c>
      <c r="M7" s="145"/>
      <c r="N7" s="148">
        <v>244274600</v>
      </c>
      <c r="O7" s="148">
        <f>SUM(O8:O28)</f>
        <v>210136700</v>
      </c>
      <c r="P7" s="145"/>
      <c r="Q7" s="148">
        <f>SUM(Q8:Q28)</f>
        <v>204978300</v>
      </c>
      <c r="R7" s="145"/>
      <c r="S7" s="148">
        <f>SUM(S8:S28)</f>
        <v>201188300</v>
      </c>
      <c r="T7" s="145"/>
      <c r="U7" s="148">
        <f>SUM(U8:U28)</f>
        <v>200120100</v>
      </c>
      <c r="V7" s="145"/>
      <c r="W7" s="148">
        <f>SUM(W8:W28)</f>
        <v>196791100</v>
      </c>
      <c r="X7" s="283"/>
    </row>
    <row r="8" spans="1:24" ht="20.25" customHeight="1">
      <c r="A8" s="113"/>
      <c r="B8" s="527" t="s">
        <v>28</v>
      </c>
      <c r="C8" s="115"/>
      <c r="D8" s="26"/>
      <c r="E8" s="114" t="s">
        <v>29</v>
      </c>
      <c r="F8" s="116"/>
      <c r="G8" s="117">
        <v>1880400</v>
      </c>
      <c r="H8" s="540">
        <v>2137100</v>
      </c>
      <c r="I8" s="72">
        <v>1110400</v>
      </c>
      <c r="J8" s="530">
        <v>1376300</v>
      </c>
      <c r="K8" s="72">
        <v>1258300</v>
      </c>
      <c r="L8" s="530">
        <v>1515700</v>
      </c>
      <c r="M8" s="72">
        <v>1230800</v>
      </c>
      <c r="N8" s="526">
        <v>1484200</v>
      </c>
      <c r="O8" s="526">
        <f>P8+P9</f>
        <v>1315800</v>
      </c>
      <c r="P8" s="117">
        <v>1095100</v>
      </c>
      <c r="Q8" s="526">
        <f>R8+R9</f>
        <v>1297000</v>
      </c>
      <c r="R8" s="72">
        <v>1078400</v>
      </c>
      <c r="S8" s="526">
        <f>T8+T9</f>
        <v>1291900</v>
      </c>
      <c r="T8" s="72">
        <v>1074900</v>
      </c>
      <c r="U8" s="526">
        <f>V8+V9</f>
        <v>1278800</v>
      </c>
      <c r="V8" s="101">
        <v>1059300</v>
      </c>
      <c r="W8" s="526">
        <f>X8+X9</f>
        <v>1260700</v>
      </c>
      <c r="X8" s="284">
        <v>1042700</v>
      </c>
    </row>
    <row r="9" spans="1:24" ht="20.25" customHeight="1">
      <c r="A9" s="121"/>
      <c r="B9" s="529"/>
      <c r="C9" s="123"/>
      <c r="D9" s="28"/>
      <c r="E9" s="122" t="s">
        <v>30</v>
      </c>
      <c r="F9" s="124"/>
      <c r="G9" s="125">
        <v>256700</v>
      </c>
      <c r="H9" s="541"/>
      <c r="I9" s="87">
        <v>265900</v>
      </c>
      <c r="J9" s="530"/>
      <c r="K9" s="87">
        <v>257400</v>
      </c>
      <c r="L9" s="530"/>
      <c r="M9" s="87">
        <v>253400</v>
      </c>
      <c r="N9" s="526"/>
      <c r="O9" s="526"/>
      <c r="P9" s="125">
        <v>220700</v>
      </c>
      <c r="Q9" s="526"/>
      <c r="R9" s="87">
        <v>218600</v>
      </c>
      <c r="S9" s="526"/>
      <c r="T9" s="87">
        <v>217000</v>
      </c>
      <c r="U9" s="526"/>
      <c r="V9" s="104">
        <v>219500</v>
      </c>
      <c r="W9" s="526"/>
      <c r="X9" s="285">
        <v>218000</v>
      </c>
    </row>
    <row r="10" spans="1:24" ht="20.25" customHeight="1">
      <c r="A10" s="113"/>
      <c r="B10" s="527" t="s">
        <v>31</v>
      </c>
      <c r="C10" s="115"/>
      <c r="D10" s="26"/>
      <c r="E10" s="114" t="s">
        <v>32</v>
      </c>
      <c r="F10" s="116"/>
      <c r="G10" s="117">
        <v>595400</v>
      </c>
      <c r="H10" s="526">
        <v>2080600</v>
      </c>
      <c r="I10" s="72">
        <v>582400</v>
      </c>
      <c r="J10" s="530">
        <v>1749300</v>
      </c>
      <c r="K10" s="117">
        <v>566800</v>
      </c>
      <c r="L10" s="530">
        <v>1573600</v>
      </c>
      <c r="M10" s="72">
        <v>565800</v>
      </c>
      <c r="N10" s="526">
        <v>1062400</v>
      </c>
      <c r="O10" s="526">
        <f>P10+P11</f>
        <v>142100</v>
      </c>
      <c r="P10" s="117">
        <v>0</v>
      </c>
      <c r="Q10" s="526">
        <f>R10+R11</f>
        <v>108700</v>
      </c>
      <c r="R10" s="72">
        <v>0</v>
      </c>
      <c r="S10" s="526">
        <f>T10+T11</f>
        <v>131400</v>
      </c>
      <c r="T10" s="72"/>
      <c r="U10" s="526">
        <f>V10+V11</f>
        <v>108400</v>
      </c>
      <c r="V10" s="101"/>
      <c r="W10" s="526">
        <f>X10+X11</f>
        <v>162900</v>
      </c>
      <c r="X10" s="284"/>
    </row>
    <row r="11" spans="1:24" ht="20.25" customHeight="1">
      <c r="A11" s="121"/>
      <c r="B11" s="529"/>
      <c r="C11" s="123"/>
      <c r="D11" s="28"/>
      <c r="E11" s="122" t="s">
        <v>59</v>
      </c>
      <c r="F11" s="124"/>
      <c r="G11" s="125">
        <v>1485200</v>
      </c>
      <c r="H11" s="526"/>
      <c r="I11" s="87">
        <v>1166900</v>
      </c>
      <c r="J11" s="530"/>
      <c r="K11" s="125">
        <v>1006800</v>
      </c>
      <c r="L11" s="530"/>
      <c r="M11" s="87">
        <v>496600</v>
      </c>
      <c r="N11" s="526"/>
      <c r="O11" s="526"/>
      <c r="P11" s="125">
        <v>142100</v>
      </c>
      <c r="Q11" s="526"/>
      <c r="R11" s="87">
        <v>108700</v>
      </c>
      <c r="S11" s="526"/>
      <c r="T11" s="87">
        <v>131400</v>
      </c>
      <c r="U11" s="526"/>
      <c r="V11" s="104">
        <v>108400</v>
      </c>
      <c r="W11" s="526"/>
      <c r="X11" s="285">
        <v>162900</v>
      </c>
    </row>
    <row r="12" spans="1:24" ht="20.25" customHeight="1">
      <c r="A12" s="113"/>
      <c r="B12" s="527" t="s">
        <v>33</v>
      </c>
      <c r="C12" s="115"/>
      <c r="D12" s="26"/>
      <c r="E12" s="114" t="s">
        <v>34</v>
      </c>
      <c r="F12" s="116"/>
      <c r="G12" s="117">
        <v>96100</v>
      </c>
      <c r="H12" s="526">
        <v>1717100</v>
      </c>
      <c r="I12" s="72">
        <v>73800</v>
      </c>
      <c r="J12" s="530">
        <v>1533300</v>
      </c>
      <c r="K12" s="117">
        <v>0</v>
      </c>
      <c r="L12" s="530">
        <v>1309700</v>
      </c>
      <c r="M12" s="72">
        <v>0</v>
      </c>
      <c r="N12" s="526">
        <v>1279100</v>
      </c>
      <c r="O12" s="526">
        <f>P12+P13+P14</f>
        <v>1201400</v>
      </c>
      <c r="P12" s="117">
        <v>0</v>
      </c>
      <c r="Q12" s="526">
        <f>R12+R13+R14</f>
        <v>1215400</v>
      </c>
      <c r="R12" s="72">
        <v>0</v>
      </c>
      <c r="S12" s="526">
        <f>T12+T13+T14</f>
        <v>1286600</v>
      </c>
      <c r="T12" s="72"/>
      <c r="U12" s="526">
        <f>V12+V13+V14</f>
        <v>1323000</v>
      </c>
      <c r="V12" s="101"/>
      <c r="W12" s="526">
        <f>X12+X13+X14</f>
        <v>415500</v>
      </c>
      <c r="X12" s="284"/>
    </row>
    <row r="13" spans="1:24" ht="20.25" customHeight="1">
      <c r="A13" s="126"/>
      <c r="B13" s="528"/>
      <c r="C13" s="127"/>
      <c r="D13" s="128"/>
      <c r="E13" s="95" t="s">
        <v>61</v>
      </c>
      <c r="F13" s="129"/>
      <c r="G13" s="130">
        <v>1611300</v>
      </c>
      <c r="H13" s="526"/>
      <c r="I13" s="73">
        <v>1357500</v>
      </c>
      <c r="J13" s="530"/>
      <c r="K13" s="130">
        <v>1296100</v>
      </c>
      <c r="L13" s="530"/>
      <c r="M13" s="73">
        <v>1265600</v>
      </c>
      <c r="N13" s="526"/>
      <c r="O13" s="526"/>
      <c r="P13" s="130">
        <v>1159500</v>
      </c>
      <c r="Q13" s="526"/>
      <c r="R13" s="73">
        <v>1202400</v>
      </c>
      <c r="S13" s="526"/>
      <c r="T13" s="73">
        <v>1273600</v>
      </c>
      <c r="U13" s="526"/>
      <c r="V13" s="80">
        <v>1239900</v>
      </c>
      <c r="W13" s="526"/>
      <c r="X13" s="286">
        <v>370700</v>
      </c>
    </row>
    <row r="14" spans="1:24" ht="20.25" customHeight="1">
      <c r="A14" s="121"/>
      <c r="B14" s="529"/>
      <c r="C14" s="123"/>
      <c r="D14" s="28"/>
      <c r="E14" s="122" t="s">
        <v>35</v>
      </c>
      <c r="F14" s="124"/>
      <c r="G14" s="125">
        <v>9700</v>
      </c>
      <c r="H14" s="526"/>
      <c r="I14" s="87">
        <v>102000</v>
      </c>
      <c r="J14" s="530"/>
      <c r="K14" s="125">
        <v>13600</v>
      </c>
      <c r="L14" s="530"/>
      <c r="M14" s="87">
        <v>13500</v>
      </c>
      <c r="N14" s="526"/>
      <c r="O14" s="526"/>
      <c r="P14" s="125">
        <v>41900</v>
      </c>
      <c r="Q14" s="526"/>
      <c r="R14" s="87">
        <v>13000</v>
      </c>
      <c r="S14" s="526"/>
      <c r="T14" s="87">
        <v>13000</v>
      </c>
      <c r="U14" s="526"/>
      <c r="V14" s="104">
        <v>83100</v>
      </c>
      <c r="W14" s="526"/>
      <c r="X14" s="285">
        <v>44800</v>
      </c>
    </row>
    <row r="15" spans="1:24" ht="20.25" customHeight="1">
      <c r="A15" s="113"/>
      <c r="B15" s="527" t="s">
        <v>36</v>
      </c>
      <c r="C15" s="115"/>
      <c r="D15" s="26"/>
      <c r="E15" s="114" t="s">
        <v>37</v>
      </c>
      <c r="F15" s="116"/>
      <c r="G15" s="117">
        <v>27333500</v>
      </c>
      <c r="H15" s="526">
        <v>28512700</v>
      </c>
      <c r="I15" s="72">
        <v>20319300</v>
      </c>
      <c r="J15" s="530">
        <v>21150200</v>
      </c>
      <c r="K15" s="117">
        <v>17774000</v>
      </c>
      <c r="L15" s="530">
        <v>18555100</v>
      </c>
      <c r="M15" s="72">
        <v>16789300</v>
      </c>
      <c r="N15" s="526">
        <v>17554400</v>
      </c>
      <c r="O15" s="526">
        <f>P15+P16+P17</f>
        <v>13948700</v>
      </c>
      <c r="P15" s="117">
        <v>13260300</v>
      </c>
      <c r="Q15" s="526">
        <f>R15+R16+R17</f>
        <v>13617800</v>
      </c>
      <c r="R15" s="72">
        <v>12894400</v>
      </c>
      <c r="S15" s="526">
        <f>T15+T16+T17</f>
        <v>13390800</v>
      </c>
      <c r="T15" s="72">
        <v>12680400</v>
      </c>
      <c r="U15" s="526">
        <f>V15+V16+V17</f>
        <v>13098200</v>
      </c>
      <c r="V15" s="101">
        <v>12401100</v>
      </c>
      <c r="W15" s="526">
        <f>X15+X16+X17</f>
        <v>12611400</v>
      </c>
      <c r="X15" s="284">
        <v>11957500</v>
      </c>
    </row>
    <row r="16" spans="1:24" ht="20.25" customHeight="1">
      <c r="A16" s="126"/>
      <c r="B16" s="528"/>
      <c r="C16" s="127"/>
      <c r="D16" s="128"/>
      <c r="E16" s="131" t="s">
        <v>38</v>
      </c>
      <c r="F16" s="132"/>
      <c r="G16" s="130">
        <v>814800</v>
      </c>
      <c r="H16" s="526"/>
      <c r="I16" s="73">
        <v>584100</v>
      </c>
      <c r="J16" s="530"/>
      <c r="K16" s="130">
        <v>549100</v>
      </c>
      <c r="L16" s="530"/>
      <c r="M16" s="73">
        <v>530700</v>
      </c>
      <c r="N16" s="526"/>
      <c r="O16" s="526"/>
      <c r="P16" s="130">
        <v>477000</v>
      </c>
      <c r="Q16" s="526"/>
      <c r="R16" s="73">
        <v>467500</v>
      </c>
      <c r="S16" s="526"/>
      <c r="T16" s="73">
        <v>462000</v>
      </c>
      <c r="U16" s="526"/>
      <c r="V16" s="80">
        <v>456300</v>
      </c>
      <c r="W16" s="526"/>
      <c r="X16" s="286">
        <v>419100</v>
      </c>
    </row>
    <row r="17" spans="1:24" ht="20.25" customHeight="1">
      <c r="A17" s="121"/>
      <c r="B17" s="529"/>
      <c r="C17" s="123"/>
      <c r="D17" s="28"/>
      <c r="E17" s="122" t="s">
        <v>39</v>
      </c>
      <c r="F17" s="124"/>
      <c r="G17" s="125">
        <v>364400</v>
      </c>
      <c r="H17" s="526"/>
      <c r="I17" s="87">
        <v>246800</v>
      </c>
      <c r="J17" s="530"/>
      <c r="K17" s="125">
        <v>232000</v>
      </c>
      <c r="L17" s="530"/>
      <c r="M17" s="87">
        <v>234400</v>
      </c>
      <c r="N17" s="526"/>
      <c r="O17" s="526"/>
      <c r="P17" s="125">
        <v>211400</v>
      </c>
      <c r="Q17" s="526"/>
      <c r="R17" s="87">
        <v>255900</v>
      </c>
      <c r="S17" s="526"/>
      <c r="T17" s="87">
        <v>248400</v>
      </c>
      <c r="U17" s="526"/>
      <c r="V17" s="104">
        <v>240800</v>
      </c>
      <c r="W17" s="526"/>
      <c r="X17" s="285">
        <v>234800</v>
      </c>
    </row>
    <row r="18" spans="1:24" ht="21" customHeight="1">
      <c r="A18" s="113"/>
      <c r="B18" s="527" t="s">
        <v>40</v>
      </c>
      <c r="C18" s="115"/>
      <c r="D18" s="26"/>
      <c r="E18" s="114" t="s">
        <v>41</v>
      </c>
      <c r="F18" s="116"/>
      <c r="G18" s="117">
        <v>141238100</v>
      </c>
      <c r="H18" s="526">
        <f>147636600+11904600</f>
        <v>159541200</v>
      </c>
      <c r="I18" s="117">
        <v>88664300</v>
      </c>
      <c r="J18" s="530">
        <v>101361500</v>
      </c>
      <c r="K18" s="117">
        <v>70617000</v>
      </c>
      <c r="L18" s="530">
        <v>82039000</v>
      </c>
      <c r="M18" s="72">
        <v>67384000</v>
      </c>
      <c r="N18" s="526">
        <v>77738300</v>
      </c>
      <c r="O18" s="526">
        <f>P18+P19+P21</f>
        <v>88743900</v>
      </c>
      <c r="P18" s="117">
        <v>79561200</v>
      </c>
      <c r="Q18" s="526">
        <f>R18+R19+R21</f>
        <v>85669600</v>
      </c>
      <c r="R18" s="72">
        <v>76247200</v>
      </c>
      <c r="S18" s="526">
        <f>T18+T19+T21</f>
        <v>83554600</v>
      </c>
      <c r="T18" s="72">
        <v>72139400</v>
      </c>
      <c r="U18" s="526">
        <f>V18+V19+V21</f>
        <v>82780300</v>
      </c>
      <c r="V18" s="101">
        <v>72025800</v>
      </c>
      <c r="W18" s="526">
        <f>X18+X19+X21</f>
        <v>82250900</v>
      </c>
      <c r="X18" s="284">
        <v>72124800</v>
      </c>
    </row>
    <row r="19" spans="1:24" ht="10.5" customHeight="1">
      <c r="A19" s="126"/>
      <c r="B19" s="528"/>
      <c r="C19" s="127"/>
      <c r="D19" s="128"/>
      <c r="E19" s="528" t="s">
        <v>42</v>
      </c>
      <c r="F19" s="129"/>
      <c r="G19" s="538">
        <f>5996900+11904600</f>
        <v>17901500</v>
      </c>
      <c r="H19" s="526"/>
      <c r="I19" s="538">
        <v>12515200</v>
      </c>
      <c r="J19" s="530"/>
      <c r="K19" s="538">
        <v>11363500</v>
      </c>
      <c r="L19" s="530"/>
      <c r="M19" s="535">
        <v>10296000</v>
      </c>
      <c r="N19" s="526"/>
      <c r="O19" s="526"/>
      <c r="P19" s="538">
        <v>9125500</v>
      </c>
      <c r="Q19" s="526"/>
      <c r="R19" s="535">
        <v>9363700</v>
      </c>
      <c r="S19" s="526"/>
      <c r="T19" s="535">
        <v>11355100</v>
      </c>
      <c r="U19" s="526"/>
      <c r="V19" s="539">
        <v>10693600</v>
      </c>
      <c r="W19" s="526"/>
      <c r="X19" s="536">
        <v>10065200</v>
      </c>
    </row>
    <row r="20" spans="1:24" ht="10.5" customHeight="1">
      <c r="A20" s="126"/>
      <c r="B20" s="528"/>
      <c r="C20" s="127"/>
      <c r="D20" s="128"/>
      <c r="E20" s="537"/>
      <c r="F20" s="129"/>
      <c r="G20" s="538"/>
      <c r="H20" s="526"/>
      <c r="I20" s="538"/>
      <c r="J20" s="530"/>
      <c r="K20" s="538"/>
      <c r="L20" s="530"/>
      <c r="M20" s="535"/>
      <c r="N20" s="526"/>
      <c r="O20" s="526"/>
      <c r="P20" s="538"/>
      <c r="Q20" s="526"/>
      <c r="R20" s="535"/>
      <c r="S20" s="526"/>
      <c r="T20" s="535"/>
      <c r="U20" s="526"/>
      <c r="V20" s="539"/>
      <c r="W20" s="526"/>
      <c r="X20" s="536"/>
    </row>
    <row r="21" spans="1:24" ht="21.65" customHeight="1">
      <c r="A21" s="126"/>
      <c r="B21" s="528"/>
      <c r="C21" s="127"/>
      <c r="D21" s="128"/>
      <c r="E21" s="95" t="s">
        <v>66</v>
      </c>
      <c r="F21" s="129"/>
      <c r="G21" s="130">
        <v>72200</v>
      </c>
      <c r="H21" s="526"/>
      <c r="I21" s="130">
        <v>60700</v>
      </c>
      <c r="J21" s="530"/>
      <c r="K21" s="130">
        <v>58500</v>
      </c>
      <c r="L21" s="530"/>
      <c r="M21" s="73">
        <v>58300</v>
      </c>
      <c r="N21" s="526"/>
      <c r="O21" s="526"/>
      <c r="P21" s="130">
        <v>57200</v>
      </c>
      <c r="Q21" s="526"/>
      <c r="R21" s="73">
        <v>58700</v>
      </c>
      <c r="S21" s="526"/>
      <c r="T21" s="73">
        <v>60100</v>
      </c>
      <c r="U21" s="526"/>
      <c r="V21" s="80">
        <v>60900</v>
      </c>
      <c r="W21" s="526"/>
      <c r="X21" s="286">
        <v>60900</v>
      </c>
    </row>
    <row r="22" spans="1:24" ht="21.65" customHeight="1">
      <c r="A22" s="126"/>
      <c r="B22" s="528"/>
      <c r="C22" s="127"/>
      <c r="D22" s="128"/>
      <c r="E22" s="95" t="s">
        <v>43</v>
      </c>
      <c r="F22" s="129"/>
      <c r="G22" s="130">
        <v>329400</v>
      </c>
      <c r="H22" s="526"/>
      <c r="I22" s="130">
        <v>121300</v>
      </c>
      <c r="J22" s="530"/>
      <c r="K22" s="73" t="s">
        <v>72</v>
      </c>
      <c r="L22" s="530"/>
      <c r="M22" s="73" t="s">
        <v>72</v>
      </c>
      <c r="N22" s="526"/>
      <c r="O22" s="526"/>
      <c r="P22" s="73" t="s">
        <v>72</v>
      </c>
      <c r="Q22" s="526"/>
      <c r="R22" s="73" t="s">
        <v>72</v>
      </c>
      <c r="S22" s="526"/>
      <c r="T22" s="73"/>
      <c r="U22" s="526"/>
      <c r="V22" s="80"/>
      <c r="W22" s="526"/>
      <c r="X22" s="286"/>
    </row>
    <row r="23" spans="1:24" ht="21.65" customHeight="1">
      <c r="A23" s="121"/>
      <c r="B23" s="529"/>
      <c r="C23" s="123"/>
      <c r="D23" s="28"/>
      <c r="E23" s="122" t="s">
        <v>44</v>
      </c>
      <c r="F23" s="124"/>
      <c r="G23" s="125" t="s">
        <v>165</v>
      </c>
      <c r="H23" s="526"/>
      <c r="I23" s="125" t="s">
        <v>17</v>
      </c>
      <c r="J23" s="530"/>
      <c r="K23" s="87" t="s">
        <v>166</v>
      </c>
      <c r="L23" s="530"/>
      <c r="M23" s="87" t="s">
        <v>165</v>
      </c>
      <c r="N23" s="526"/>
      <c r="O23" s="526"/>
      <c r="P23" s="87" t="s">
        <v>72</v>
      </c>
      <c r="Q23" s="526"/>
      <c r="R23" s="87" t="s">
        <v>72</v>
      </c>
      <c r="S23" s="526"/>
      <c r="T23" s="87"/>
      <c r="U23" s="526"/>
      <c r="V23" s="104"/>
      <c r="W23" s="526"/>
      <c r="X23" s="285"/>
    </row>
    <row r="24" spans="1:24" ht="21.65" customHeight="1">
      <c r="A24" s="113"/>
      <c r="B24" s="527" t="s">
        <v>45</v>
      </c>
      <c r="C24" s="115"/>
      <c r="D24" s="133"/>
      <c r="E24" s="114" t="s">
        <v>46</v>
      </c>
      <c r="F24" s="134"/>
      <c r="G24" s="117" t="s">
        <v>167</v>
      </c>
      <c r="H24" s="526">
        <v>3291100</v>
      </c>
      <c r="I24" s="72" t="s">
        <v>17</v>
      </c>
      <c r="J24" s="530">
        <v>2274400</v>
      </c>
      <c r="K24" s="72" t="s">
        <v>17</v>
      </c>
      <c r="L24" s="530">
        <v>2033400</v>
      </c>
      <c r="M24" s="72" t="s">
        <v>72</v>
      </c>
      <c r="N24" s="526">
        <v>1937900</v>
      </c>
      <c r="O24" s="526">
        <f>P25+P26</f>
        <v>1633700</v>
      </c>
      <c r="P24" s="72" t="s">
        <v>72</v>
      </c>
      <c r="Q24" s="526">
        <f>R25+R26</f>
        <v>1572500</v>
      </c>
      <c r="R24" s="72" t="s">
        <v>72</v>
      </c>
      <c r="S24" s="526">
        <f>T25+T26</f>
        <v>1534100</v>
      </c>
      <c r="T24" s="72"/>
      <c r="U24" s="526">
        <f>V25+V26</f>
        <v>1474700</v>
      </c>
      <c r="V24" s="101"/>
      <c r="W24" s="526">
        <f>X25+X26</f>
        <v>1418800</v>
      </c>
      <c r="X24" s="284"/>
    </row>
    <row r="25" spans="1:24" ht="21.65" customHeight="1">
      <c r="A25" s="126"/>
      <c r="B25" s="528"/>
      <c r="C25" s="127"/>
      <c r="D25" s="135"/>
      <c r="E25" s="95" t="s">
        <v>47</v>
      </c>
      <c r="F25" s="136"/>
      <c r="G25" s="130">
        <v>1768500</v>
      </c>
      <c r="H25" s="526"/>
      <c r="I25" s="73">
        <v>1206200</v>
      </c>
      <c r="J25" s="530"/>
      <c r="K25" s="130">
        <v>1069500</v>
      </c>
      <c r="L25" s="530"/>
      <c r="M25" s="73">
        <v>1019000</v>
      </c>
      <c r="N25" s="526"/>
      <c r="O25" s="526"/>
      <c r="P25" s="130">
        <v>853400</v>
      </c>
      <c r="Q25" s="526"/>
      <c r="R25" s="73">
        <v>818700</v>
      </c>
      <c r="S25" s="526"/>
      <c r="T25" s="73">
        <v>1534100</v>
      </c>
      <c r="U25" s="526"/>
      <c r="V25" s="80">
        <v>766300</v>
      </c>
      <c r="W25" s="526"/>
      <c r="X25" s="286">
        <v>735600</v>
      </c>
    </row>
    <row r="26" spans="1:24" ht="21.65" customHeight="1">
      <c r="A26" s="121"/>
      <c r="B26" s="529"/>
      <c r="C26" s="123"/>
      <c r="D26" s="137"/>
      <c r="E26" s="122" t="s">
        <v>62</v>
      </c>
      <c r="F26" s="138"/>
      <c r="G26" s="125">
        <v>1522600</v>
      </c>
      <c r="H26" s="526"/>
      <c r="I26" s="87">
        <v>1068200</v>
      </c>
      <c r="J26" s="530"/>
      <c r="K26" s="125">
        <v>963900</v>
      </c>
      <c r="L26" s="530"/>
      <c r="M26" s="87">
        <v>918900</v>
      </c>
      <c r="N26" s="526"/>
      <c r="O26" s="526"/>
      <c r="P26" s="125">
        <v>780300</v>
      </c>
      <c r="Q26" s="526"/>
      <c r="R26" s="87">
        <v>753800</v>
      </c>
      <c r="S26" s="526"/>
      <c r="T26" s="87"/>
      <c r="U26" s="526"/>
      <c r="V26" s="104">
        <v>708400</v>
      </c>
      <c r="W26" s="526"/>
      <c r="X26" s="285">
        <v>683200</v>
      </c>
    </row>
    <row r="27" spans="1:24" ht="27" customHeight="1">
      <c r="A27" s="113"/>
      <c r="B27" s="114" t="s">
        <v>48</v>
      </c>
      <c r="C27" s="115"/>
      <c r="D27" s="133"/>
      <c r="E27" s="114" t="s">
        <v>48</v>
      </c>
      <c r="F27" s="134"/>
      <c r="G27" s="117">
        <v>116418100</v>
      </c>
      <c r="H27" s="72">
        <v>116418100</v>
      </c>
      <c r="I27" s="119">
        <v>123147100</v>
      </c>
      <c r="J27" s="100">
        <v>123147100</v>
      </c>
      <c r="K27" s="100">
        <v>118095600</v>
      </c>
      <c r="L27" s="100">
        <v>118095600</v>
      </c>
      <c r="M27" s="119">
        <v>142607700</v>
      </c>
      <c r="N27" s="72">
        <v>142607700</v>
      </c>
      <c r="O27" s="72">
        <f>P27</f>
        <v>102530200</v>
      </c>
      <c r="P27" s="119">
        <v>102530200</v>
      </c>
      <c r="Q27" s="72">
        <f>R27</f>
        <v>100882000</v>
      </c>
      <c r="R27" s="119">
        <v>100882000</v>
      </c>
      <c r="S27" s="72">
        <f>T27</f>
        <v>99388800</v>
      </c>
      <c r="T27" s="119">
        <v>99388800</v>
      </c>
      <c r="U27" s="72">
        <f>V27</f>
        <v>99444800</v>
      </c>
      <c r="V27" s="162">
        <v>99444800</v>
      </c>
      <c r="W27" s="119">
        <f>X27</f>
        <v>98068300</v>
      </c>
      <c r="X27" s="287">
        <v>98068300</v>
      </c>
    </row>
    <row r="28" spans="1:24" ht="27" customHeight="1">
      <c r="A28" s="149"/>
      <c r="B28" s="150" t="s">
        <v>67</v>
      </c>
      <c r="C28" s="151"/>
      <c r="D28" s="195"/>
      <c r="E28" s="150" t="s">
        <v>68</v>
      </c>
      <c r="F28" s="196"/>
      <c r="G28" s="155"/>
      <c r="H28" s="156"/>
      <c r="I28" s="156" t="s">
        <v>165</v>
      </c>
      <c r="J28" s="197" t="s">
        <v>17</v>
      </c>
      <c r="K28" s="197" t="s">
        <v>17</v>
      </c>
      <c r="L28" s="197" t="s">
        <v>17</v>
      </c>
      <c r="M28" s="156">
        <v>610600</v>
      </c>
      <c r="N28" s="156">
        <v>610600</v>
      </c>
      <c r="O28" s="156">
        <f>P28</f>
        <v>620900</v>
      </c>
      <c r="P28" s="156">
        <v>620900</v>
      </c>
      <c r="Q28" s="156">
        <f>R28</f>
        <v>615300</v>
      </c>
      <c r="R28" s="156">
        <v>615300</v>
      </c>
      <c r="S28" s="156">
        <f>T28</f>
        <v>610100</v>
      </c>
      <c r="T28" s="156">
        <v>610100</v>
      </c>
      <c r="U28" s="156">
        <f>V28</f>
        <v>611900</v>
      </c>
      <c r="V28" s="201">
        <v>611900</v>
      </c>
      <c r="W28" s="156">
        <f>X28</f>
        <v>602600</v>
      </c>
      <c r="X28" s="288">
        <v>602600</v>
      </c>
    </row>
    <row r="29" spans="1:24" ht="20.149999999999999" customHeight="1">
      <c r="G29" s="289"/>
      <c r="H29" s="289"/>
    </row>
    <row r="30" spans="1:24" ht="20.149999999999999" customHeight="1">
      <c r="G30" s="289"/>
      <c r="H30" s="289"/>
    </row>
    <row r="31" spans="1:24" ht="20.149999999999999" customHeight="1">
      <c r="G31" s="289"/>
      <c r="H31" s="289"/>
    </row>
    <row r="32" spans="1:24" ht="20.149999999999999" customHeight="1">
      <c r="G32" s="289"/>
      <c r="H32" s="289"/>
    </row>
    <row r="33" spans="7:8" ht="20.149999999999999" customHeight="1">
      <c r="G33" s="289"/>
      <c r="H33" s="289"/>
    </row>
    <row r="34" spans="7:8" ht="20.149999999999999" customHeight="1">
      <c r="G34" s="289"/>
      <c r="H34" s="289"/>
    </row>
    <row r="35" spans="7:8" ht="20.149999999999999" customHeight="1">
      <c r="G35" s="289"/>
      <c r="H35" s="289"/>
    </row>
    <row r="36" spans="7:8" ht="20.149999999999999" customHeight="1">
      <c r="G36" s="289"/>
      <c r="H36" s="289"/>
    </row>
    <row r="37" spans="7:8" ht="20.149999999999999" customHeight="1">
      <c r="G37" s="289"/>
      <c r="H37" s="289"/>
    </row>
    <row r="38" spans="7:8" ht="20.149999999999999" customHeight="1">
      <c r="G38" s="289"/>
      <c r="H38" s="289"/>
    </row>
    <row r="39" spans="7:8" ht="20.149999999999999" customHeight="1">
      <c r="G39" s="289"/>
      <c r="H39" s="289"/>
    </row>
    <row r="40" spans="7:8" ht="20.149999999999999" customHeight="1">
      <c r="G40" s="289"/>
      <c r="H40" s="289"/>
    </row>
    <row r="41" spans="7:8" ht="20.149999999999999" customHeight="1">
      <c r="G41" s="289"/>
      <c r="H41" s="289"/>
    </row>
    <row r="42" spans="7:8" ht="20.149999999999999" customHeight="1">
      <c r="G42" s="289"/>
      <c r="H42" s="289"/>
    </row>
    <row r="43" spans="7:8" ht="20.149999999999999" customHeight="1">
      <c r="G43" s="289"/>
      <c r="H43" s="289"/>
    </row>
    <row r="44" spans="7:8" ht="20.149999999999999" customHeight="1">
      <c r="G44" s="289"/>
      <c r="H44" s="289"/>
    </row>
    <row r="45" spans="7:8" ht="20.149999999999999" customHeight="1">
      <c r="G45" s="289"/>
      <c r="H45" s="289"/>
    </row>
    <row r="46" spans="7:8" ht="20.149999999999999" customHeight="1">
      <c r="G46" s="289"/>
      <c r="H46" s="289"/>
    </row>
    <row r="47" spans="7:8" ht="20.149999999999999" customHeight="1">
      <c r="G47" s="289"/>
      <c r="H47" s="289"/>
    </row>
    <row r="48" spans="7:8" ht="20.149999999999999" customHeight="1">
      <c r="G48" s="289"/>
      <c r="H48" s="289"/>
    </row>
    <row r="49" spans="7:8" ht="20.149999999999999" customHeight="1">
      <c r="G49" s="289"/>
      <c r="H49" s="289"/>
    </row>
    <row r="50" spans="7:8" ht="20.149999999999999" customHeight="1">
      <c r="G50" s="289"/>
      <c r="H50" s="289"/>
    </row>
    <row r="51" spans="7:8" ht="20.149999999999999" customHeight="1">
      <c r="G51" s="289"/>
      <c r="H51" s="289"/>
    </row>
    <row r="52" spans="7:8" ht="20.149999999999999" customHeight="1">
      <c r="G52" s="289"/>
      <c r="H52" s="289"/>
    </row>
    <row r="53" spans="7:8" ht="20.149999999999999" customHeight="1">
      <c r="G53" s="289"/>
      <c r="H53" s="289"/>
    </row>
    <row r="54" spans="7:8" ht="20.149999999999999" customHeight="1">
      <c r="G54" s="289"/>
      <c r="H54" s="289"/>
    </row>
    <row r="55" spans="7:8" ht="20.149999999999999" customHeight="1">
      <c r="G55" s="289"/>
      <c r="H55" s="289"/>
    </row>
    <row r="56" spans="7:8" ht="20.149999999999999" customHeight="1">
      <c r="G56" s="289"/>
      <c r="H56" s="289"/>
    </row>
    <row r="57" spans="7:8" ht="20.149999999999999" customHeight="1">
      <c r="G57" s="289"/>
      <c r="H57" s="289"/>
    </row>
    <row r="58" spans="7:8" ht="20.149999999999999" customHeight="1">
      <c r="G58" s="289"/>
      <c r="H58" s="289"/>
    </row>
    <row r="59" spans="7:8" ht="20.149999999999999" customHeight="1">
      <c r="G59" s="289"/>
      <c r="H59" s="289"/>
    </row>
    <row r="60" spans="7:8" ht="20.149999999999999" customHeight="1">
      <c r="G60" s="289"/>
      <c r="H60" s="289"/>
    </row>
    <row r="61" spans="7:8" ht="20.149999999999999" customHeight="1">
      <c r="G61" s="289"/>
      <c r="H61" s="289"/>
    </row>
    <row r="62" spans="7:8" ht="20.149999999999999" customHeight="1">
      <c r="G62" s="289"/>
      <c r="H62" s="289"/>
    </row>
    <row r="63" spans="7:8" ht="20.149999999999999" customHeight="1">
      <c r="G63" s="289"/>
      <c r="H63" s="289"/>
    </row>
    <row r="64" spans="7:8" ht="20.149999999999999" customHeight="1">
      <c r="G64" s="289"/>
      <c r="H64" s="289"/>
    </row>
    <row r="65" spans="7:8" ht="20.149999999999999" customHeight="1">
      <c r="G65" s="289"/>
      <c r="H65" s="289"/>
    </row>
    <row r="66" spans="7:8" ht="20.149999999999999" customHeight="1">
      <c r="G66" s="289"/>
      <c r="H66" s="289"/>
    </row>
    <row r="67" spans="7:8" ht="20.149999999999999" customHeight="1">
      <c r="G67" s="289"/>
      <c r="H67" s="289"/>
    </row>
    <row r="68" spans="7:8" ht="20.149999999999999" customHeight="1">
      <c r="G68" s="289"/>
      <c r="H68" s="289"/>
    </row>
    <row r="69" spans="7:8" ht="20.149999999999999" customHeight="1">
      <c r="G69" s="289"/>
      <c r="H69" s="289"/>
    </row>
    <row r="70" spans="7:8" ht="20.149999999999999" customHeight="1">
      <c r="G70" s="289"/>
      <c r="H70" s="289"/>
    </row>
    <row r="71" spans="7:8" ht="20.149999999999999" customHeight="1">
      <c r="G71" s="289"/>
      <c r="H71" s="289"/>
    </row>
    <row r="72" spans="7:8" ht="20.149999999999999" customHeight="1">
      <c r="G72" s="289"/>
      <c r="H72" s="289"/>
    </row>
    <row r="73" spans="7:8" ht="20.149999999999999" customHeight="1">
      <c r="G73" s="289"/>
      <c r="H73" s="289"/>
    </row>
    <row r="74" spans="7:8" ht="20.149999999999999" customHeight="1">
      <c r="G74" s="289"/>
      <c r="H74" s="289"/>
    </row>
    <row r="75" spans="7:8" ht="20.149999999999999" customHeight="1">
      <c r="G75" s="289"/>
      <c r="H75" s="289"/>
    </row>
    <row r="76" spans="7:8" ht="20.149999999999999" customHeight="1">
      <c r="G76" s="289"/>
      <c r="H76" s="289"/>
    </row>
    <row r="77" spans="7:8" ht="20.149999999999999" customHeight="1">
      <c r="G77" s="289"/>
      <c r="H77" s="289"/>
    </row>
    <row r="78" spans="7:8" ht="20.149999999999999" customHeight="1">
      <c r="G78" s="289"/>
      <c r="H78" s="289"/>
    </row>
    <row r="79" spans="7:8" ht="20.149999999999999" customHeight="1">
      <c r="G79" s="289"/>
      <c r="H79" s="289"/>
    </row>
    <row r="80" spans="7:8" ht="20.149999999999999" customHeight="1">
      <c r="G80" s="289"/>
      <c r="H80" s="289"/>
    </row>
    <row r="81" spans="7:8" ht="20.149999999999999" customHeight="1">
      <c r="G81" s="289"/>
      <c r="H81" s="289"/>
    </row>
    <row r="82" spans="7:8" ht="20.149999999999999" customHeight="1">
      <c r="G82" s="289"/>
      <c r="H82" s="289"/>
    </row>
    <row r="83" spans="7:8" ht="20.149999999999999" customHeight="1">
      <c r="G83" s="289"/>
      <c r="H83" s="289"/>
    </row>
    <row r="84" spans="7:8" ht="20.149999999999999" customHeight="1">
      <c r="G84" s="289"/>
      <c r="H84" s="289"/>
    </row>
    <row r="85" spans="7:8" ht="20.149999999999999" customHeight="1">
      <c r="G85" s="289"/>
      <c r="H85" s="289"/>
    </row>
    <row r="86" spans="7:8" ht="20.149999999999999" customHeight="1">
      <c r="G86" s="289"/>
      <c r="H86" s="289"/>
    </row>
    <row r="87" spans="7:8" ht="20.149999999999999" customHeight="1">
      <c r="G87" s="289"/>
      <c r="H87" s="289"/>
    </row>
    <row r="88" spans="7:8" ht="20.149999999999999" customHeight="1">
      <c r="G88" s="289"/>
      <c r="H88" s="289"/>
    </row>
    <row r="89" spans="7:8" ht="20.149999999999999" customHeight="1">
      <c r="G89" s="289"/>
      <c r="H89" s="289"/>
    </row>
    <row r="90" spans="7:8" ht="20.149999999999999" customHeight="1">
      <c r="G90" s="289"/>
      <c r="H90" s="289"/>
    </row>
    <row r="91" spans="7:8" ht="20.149999999999999" customHeight="1">
      <c r="G91" s="289"/>
      <c r="H91" s="289"/>
    </row>
    <row r="92" spans="7:8" ht="20.149999999999999" customHeight="1">
      <c r="G92" s="289"/>
      <c r="H92" s="289"/>
    </row>
    <row r="93" spans="7:8" ht="20.149999999999999" customHeight="1">
      <c r="G93" s="289"/>
      <c r="H93" s="289"/>
    </row>
    <row r="94" spans="7:8" ht="20.149999999999999" customHeight="1">
      <c r="G94" s="289"/>
      <c r="H94" s="289"/>
    </row>
    <row r="95" spans="7:8" ht="20.149999999999999" customHeight="1">
      <c r="G95" s="289"/>
      <c r="H95" s="289"/>
    </row>
    <row r="96" spans="7:8" ht="20.149999999999999" customHeight="1">
      <c r="G96" s="289"/>
      <c r="H96" s="289"/>
    </row>
    <row r="97" spans="7:8" ht="20.149999999999999" customHeight="1">
      <c r="G97" s="289"/>
      <c r="H97" s="289"/>
    </row>
    <row r="98" spans="7:8" ht="20.149999999999999" customHeight="1">
      <c r="G98" s="289"/>
      <c r="H98" s="289"/>
    </row>
    <row r="99" spans="7:8" ht="20.149999999999999" customHeight="1">
      <c r="G99" s="289"/>
      <c r="H99" s="289"/>
    </row>
    <row r="100" spans="7:8" ht="20.149999999999999" customHeight="1">
      <c r="G100" s="289"/>
      <c r="H100" s="289"/>
    </row>
    <row r="101" spans="7:8" ht="20.149999999999999" customHeight="1">
      <c r="G101" s="289"/>
      <c r="H101" s="289"/>
    </row>
    <row r="102" spans="7:8" ht="20.149999999999999" customHeight="1">
      <c r="G102" s="289"/>
      <c r="H102" s="289"/>
    </row>
    <row r="103" spans="7:8" ht="20.149999999999999" customHeight="1">
      <c r="G103" s="289"/>
      <c r="H103" s="289"/>
    </row>
    <row r="104" spans="7:8" ht="20.149999999999999" customHeight="1">
      <c r="G104" s="289"/>
      <c r="H104" s="289"/>
    </row>
    <row r="105" spans="7:8" ht="20.149999999999999" customHeight="1">
      <c r="G105" s="289"/>
      <c r="H105" s="289"/>
    </row>
    <row r="106" spans="7:8" ht="20.149999999999999" customHeight="1">
      <c r="G106" s="289"/>
      <c r="H106" s="289"/>
    </row>
    <row r="107" spans="7:8" ht="20.149999999999999" customHeight="1">
      <c r="G107" s="289"/>
      <c r="H107" s="289"/>
    </row>
    <row r="108" spans="7:8" ht="20.149999999999999" customHeight="1">
      <c r="G108" s="289"/>
      <c r="H108" s="289"/>
    </row>
    <row r="109" spans="7:8" ht="20.149999999999999" customHeight="1">
      <c r="G109" s="289"/>
      <c r="H109" s="289"/>
    </row>
    <row r="110" spans="7:8" ht="20.149999999999999" customHeight="1">
      <c r="G110" s="289"/>
      <c r="H110" s="289"/>
    </row>
    <row r="111" spans="7:8" ht="20.149999999999999" customHeight="1">
      <c r="G111" s="289"/>
      <c r="H111" s="289"/>
    </row>
    <row r="112" spans="7:8" ht="20.149999999999999" customHeight="1">
      <c r="G112" s="289"/>
      <c r="H112" s="289"/>
    </row>
    <row r="113" spans="7:8" ht="20.149999999999999" customHeight="1">
      <c r="G113" s="289"/>
      <c r="H113" s="289"/>
    </row>
    <row r="114" spans="7:8" ht="20.149999999999999" customHeight="1">
      <c r="G114" s="289"/>
      <c r="H114" s="289"/>
    </row>
    <row r="115" spans="7:8" ht="20.149999999999999" customHeight="1">
      <c r="G115" s="289"/>
      <c r="H115" s="289"/>
    </row>
    <row r="116" spans="7:8" ht="20.149999999999999" customHeight="1">
      <c r="G116" s="289"/>
      <c r="H116" s="289"/>
    </row>
    <row r="117" spans="7:8" ht="20.149999999999999" customHeight="1">
      <c r="G117" s="289"/>
      <c r="H117" s="289"/>
    </row>
    <row r="118" spans="7:8" ht="20.149999999999999" customHeight="1">
      <c r="G118" s="289"/>
      <c r="H118" s="289"/>
    </row>
    <row r="119" spans="7:8" ht="20.149999999999999" customHeight="1">
      <c r="G119" s="289"/>
      <c r="H119" s="289"/>
    </row>
    <row r="120" spans="7:8" ht="20.149999999999999" customHeight="1">
      <c r="G120" s="289"/>
      <c r="H120" s="289"/>
    </row>
    <row r="121" spans="7:8" ht="20.149999999999999" customHeight="1">
      <c r="G121" s="289"/>
      <c r="H121" s="289"/>
    </row>
    <row r="122" spans="7:8" ht="20.149999999999999" customHeight="1">
      <c r="G122" s="289"/>
      <c r="H122" s="289"/>
    </row>
    <row r="123" spans="7:8" ht="20.149999999999999" customHeight="1">
      <c r="G123" s="289"/>
      <c r="H123" s="289"/>
    </row>
    <row r="124" spans="7:8" ht="20.149999999999999" customHeight="1">
      <c r="G124" s="289"/>
      <c r="H124" s="289"/>
    </row>
    <row r="125" spans="7:8" ht="20.149999999999999" customHeight="1">
      <c r="G125" s="289"/>
      <c r="H125" s="289"/>
    </row>
    <row r="126" spans="7:8" ht="20.149999999999999" customHeight="1">
      <c r="G126" s="289"/>
      <c r="H126" s="289"/>
    </row>
    <row r="127" spans="7:8" ht="20.149999999999999" customHeight="1">
      <c r="G127" s="289"/>
      <c r="H127" s="289"/>
    </row>
    <row r="128" spans="7:8" ht="20.149999999999999" customHeight="1">
      <c r="G128" s="289"/>
      <c r="H128" s="289"/>
    </row>
    <row r="129" spans="7:8" ht="20.149999999999999" customHeight="1">
      <c r="G129" s="289"/>
      <c r="H129" s="289"/>
    </row>
    <row r="130" spans="7:8" ht="20.149999999999999" customHeight="1">
      <c r="G130" s="289"/>
      <c r="H130" s="289"/>
    </row>
    <row r="131" spans="7:8" ht="20.149999999999999" customHeight="1">
      <c r="G131" s="289"/>
      <c r="H131" s="289"/>
    </row>
    <row r="132" spans="7:8" ht="20.149999999999999" customHeight="1">
      <c r="G132" s="289"/>
      <c r="H132" s="289"/>
    </row>
    <row r="133" spans="7:8" ht="20.149999999999999" customHeight="1">
      <c r="G133" s="289"/>
      <c r="H133" s="289"/>
    </row>
    <row r="134" spans="7:8" ht="20.149999999999999" customHeight="1">
      <c r="G134" s="289"/>
      <c r="H134" s="289"/>
    </row>
    <row r="135" spans="7:8" ht="20.149999999999999" customHeight="1">
      <c r="G135" s="289"/>
      <c r="H135" s="289"/>
    </row>
    <row r="136" spans="7:8" ht="20.149999999999999" customHeight="1">
      <c r="G136" s="289"/>
      <c r="H136" s="289"/>
    </row>
    <row r="137" spans="7:8" ht="20.149999999999999" customHeight="1">
      <c r="G137" s="289"/>
      <c r="H137" s="289"/>
    </row>
    <row r="138" spans="7:8" ht="20.149999999999999" customHeight="1">
      <c r="G138" s="289"/>
      <c r="H138" s="289"/>
    </row>
    <row r="139" spans="7:8" ht="20.149999999999999" customHeight="1">
      <c r="G139" s="289"/>
      <c r="H139" s="289"/>
    </row>
    <row r="140" spans="7:8" ht="20.149999999999999" customHeight="1">
      <c r="G140" s="289"/>
      <c r="H140" s="289"/>
    </row>
    <row r="141" spans="7:8" ht="20.149999999999999" customHeight="1">
      <c r="G141" s="289"/>
      <c r="H141" s="289"/>
    </row>
    <row r="142" spans="7:8" ht="20.149999999999999" customHeight="1">
      <c r="G142" s="289"/>
      <c r="H142" s="289"/>
    </row>
    <row r="143" spans="7:8" ht="20.149999999999999" customHeight="1">
      <c r="G143" s="289"/>
      <c r="H143" s="289"/>
    </row>
    <row r="144" spans="7:8" ht="20.149999999999999" customHeight="1">
      <c r="G144" s="289"/>
      <c r="H144" s="289"/>
    </row>
    <row r="145" spans="7:8" ht="20.149999999999999" customHeight="1">
      <c r="G145" s="289"/>
      <c r="H145" s="289"/>
    </row>
    <row r="146" spans="7:8" ht="20.149999999999999" customHeight="1">
      <c r="G146" s="289"/>
      <c r="H146" s="289"/>
    </row>
    <row r="147" spans="7:8" ht="20.149999999999999" customHeight="1">
      <c r="G147" s="289"/>
      <c r="H147" s="289"/>
    </row>
    <row r="148" spans="7:8" ht="20.149999999999999" customHeight="1">
      <c r="G148" s="289"/>
      <c r="H148" s="289"/>
    </row>
    <row r="149" spans="7:8" ht="20.149999999999999" customHeight="1">
      <c r="G149" s="289"/>
      <c r="H149" s="289"/>
    </row>
    <row r="150" spans="7:8" ht="20.149999999999999" customHeight="1">
      <c r="G150" s="289"/>
      <c r="H150" s="289"/>
    </row>
    <row r="151" spans="7:8" ht="20.149999999999999" customHeight="1">
      <c r="G151" s="289"/>
      <c r="H151" s="289"/>
    </row>
    <row r="152" spans="7:8" ht="20.149999999999999" customHeight="1">
      <c r="G152" s="289"/>
      <c r="H152" s="289"/>
    </row>
    <row r="153" spans="7:8" ht="20.149999999999999" customHeight="1">
      <c r="G153" s="289"/>
      <c r="H153" s="289"/>
    </row>
    <row r="154" spans="7:8" ht="20.149999999999999" customHeight="1">
      <c r="G154" s="289"/>
      <c r="H154" s="289"/>
    </row>
    <row r="155" spans="7:8" ht="20.149999999999999" customHeight="1">
      <c r="G155" s="289"/>
      <c r="H155" s="289"/>
    </row>
    <row r="156" spans="7:8" ht="20.149999999999999" customHeight="1">
      <c r="G156" s="289"/>
      <c r="H156" s="289"/>
    </row>
    <row r="157" spans="7:8" ht="20.149999999999999" customHeight="1">
      <c r="G157" s="289"/>
      <c r="H157" s="289"/>
    </row>
    <row r="158" spans="7:8" ht="20.149999999999999" customHeight="1">
      <c r="G158" s="289"/>
      <c r="H158" s="289"/>
    </row>
    <row r="159" spans="7:8" ht="20.149999999999999" customHeight="1">
      <c r="G159" s="289"/>
      <c r="H159" s="289"/>
    </row>
    <row r="160" spans="7:8" ht="20.149999999999999" customHeight="1">
      <c r="G160" s="289"/>
      <c r="H160" s="289"/>
    </row>
    <row r="161" spans="7:8" ht="20.149999999999999" customHeight="1">
      <c r="G161" s="289"/>
      <c r="H161" s="289"/>
    </row>
    <row r="162" spans="7:8" ht="20.149999999999999" customHeight="1">
      <c r="G162" s="289"/>
      <c r="H162" s="289"/>
    </row>
    <row r="163" spans="7:8" ht="20.149999999999999" customHeight="1">
      <c r="G163" s="289"/>
      <c r="H163" s="289"/>
    </row>
    <row r="164" spans="7:8" ht="20.149999999999999" customHeight="1">
      <c r="G164" s="289"/>
      <c r="H164" s="289"/>
    </row>
    <row r="165" spans="7:8" ht="20.149999999999999" customHeight="1">
      <c r="G165" s="289"/>
      <c r="H165" s="289"/>
    </row>
    <row r="166" spans="7:8" ht="20.149999999999999" customHeight="1">
      <c r="G166" s="289"/>
      <c r="H166" s="289"/>
    </row>
    <row r="167" spans="7:8" ht="20.149999999999999" customHeight="1">
      <c r="G167" s="289"/>
      <c r="H167" s="289"/>
    </row>
    <row r="168" spans="7:8" ht="20.149999999999999" customHeight="1">
      <c r="G168" s="289"/>
      <c r="H168" s="289"/>
    </row>
    <row r="169" spans="7:8" ht="20.149999999999999" customHeight="1">
      <c r="G169" s="289"/>
      <c r="H169" s="289"/>
    </row>
    <row r="170" spans="7:8" ht="20.149999999999999" customHeight="1">
      <c r="G170" s="289"/>
      <c r="H170" s="289"/>
    </row>
    <row r="171" spans="7:8" ht="20.149999999999999" customHeight="1">
      <c r="G171" s="289"/>
      <c r="H171" s="289"/>
    </row>
    <row r="172" spans="7:8" ht="20.149999999999999" customHeight="1">
      <c r="G172" s="289"/>
      <c r="H172" s="289"/>
    </row>
    <row r="173" spans="7:8" ht="20.149999999999999" customHeight="1">
      <c r="G173" s="289"/>
      <c r="H173" s="289"/>
    </row>
    <row r="174" spans="7:8" ht="20.149999999999999" customHeight="1">
      <c r="G174" s="289"/>
      <c r="H174" s="289"/>
    </row>
    <row r="175" spans="7:8" ht="20.149999999999999" customHeight="1">
      <c r="G175" s="289"/>
      <c r="H175" s="289"/>
    </row>
    <row r="176" spans="7:8" ht="20.149999999999999" customHeight="1">
      <c r="G176" s="289"/>
      <c r="H176" s="289"/>
    </row>
    <row r="177" spans="7:8" ht="20.149999999999999" customHeight="1">
      <c r="G177" s="289"/>
      <c r="H177" s="289"/>
    </row>
    <row r="178" spans="7:8" ht="20.149999999999999" customHeight="1">
      <c r="G178" s="289"/>
      <c r="H178" s="289"/>
    </row>
    <row r="179" spans="7:8" ht="20.149999999999999" customHeight="1">
      <c r="G179" s="289"/>
      <c r="H179" s="289"/>
    </row>
    <row r="180" spans="7:8" ht="20.149999999999999" customHeight="1">
      <c r="G180" s="289"/>
      <c r="H180" s="289"/>
    </row>
    <row r="181" spans="7:8" ht="20.149999999999999" customHeight="1">
      <c r="G181" s="289"/>
      <c r="H181" s="289"/>
    </row>
    <row r="182" spans="7:8" ht="20.149999999999999" customHeight="1">
      <c r="G182" s="289"/>
      <c r="H182" s="289"/>
    </row>
    <row r="183" spans="7:8" ht="20.149999999999999" customHeight="1">
      <c r="G183" s="289"/>
      <c r="H183" s="289"/>
    </row>
    <row r="184" spans="7:8" ht="20.149999999999999" customHeight="1">
      <c r="G184" s="289"/>
      <c r="H184" s="289"/>
    </row>
    <row r="185" spans="7:8" ht="20.149999999999999" customHeight="1">
      <c r="G185" s="289"/>
      <c r="H185" s="289"/>
    </row>
    <row r="186" spans="7:8" ht="20.149999999999999" customHeight="1">
      <c r="G186" s="289"/>
      <c r="H186" s="289"/>
    </row>
    <row r="187" spans="7:8" ht="20.149999999999999" customHeight="1">
      <c r="G187" s="289"/>
      <c r="H187" s="289"/>
    </row>
    <row r="188" spans="7:8" ht="20.149999999999999" customHeight="1">
      <c r="G188" s="289"/>
      <c r="H188" s="289"/>
    </row>
    <row r="189" spans="7:8" ht="20.149999999999999" customHeight="1">
      <c r="G189" s="289"/>
      <c r="H189" s="289"/>
    </row>
    <row r="190" spans="7:8" ht="20.149999999999999" customHeight="1">
      <c r="G190" s="289"/>
      <c r="H190" s="289"/>
    </row>
    <row r="191" spans="7:8" ht="20.149999999999999" customHeight="1">
      <c r="G191" s="289"/>
      <c r="H191" s="289"/>
    </row>
    <row r="192" spans="7:8" ht="20.149999999999999" customHeight="1">
      <c r="G192" s="289"/>
      <c r="H192" s="289"/>
    </row>
    <row r="193" spans="7:8" ht="20.149999999999999" customHeight="1">
      <c r="G193" s="289"/>
      <c r="H193" s="289"/>
    </row>
    <row r="194" spans="7:8" ht="20.149999999999999" customHeight="1">
      <c r="G194" s="289"/>
      <c r="H194" s="289"/>
    </row>
    <row r="195" spans="7:8" ht="20.149999999999999" customHeight="1">
      <c r="G195" s="289"/>
      <c r="H195" s="289"/>
    </row>
    <row r="196" spans="7:8" ht="20.149999999999999" customHeight="1">
      <c r="G196" s="289"/>
      <c r="H196" s="289"/>
    </row>
    <row r="197" spans="7:8" ht="20.149999999999999" customHeight="1">
      <c r="G197" s="289"/>
      <c r="H197" s="289"/>
    </row>
    <row r="198" spans="7:8" ht="20.149999999999999" customHeight="1">
      <c r="G198" s="289"/>
      <c r="H198" s="289"/>
    </row>
    <row r="199" spans="7:8" ht="20.149999999999999" customHeight="1">
      <c r="G199" s="289"/>
      <c r="H199" s="289"/>
    </row>
    <row r="200" spans="7:8" ht="20.149999999999999" customHeight="1">
      <c r="G200" s="289"/>
      <c r="H200" s="289"/>
    </row>
    <row r="201" spans="7:8" ht="20.149999999999999" customHeight="1">
      <c r="G201" s="289"/>
      <c r="H201" s="289"/>
    </row>
    <row r="202" spans="7:8" ht="20.149999999999999" customHeight="1">
      <c r="G202" s="289"/>
      <c r="H202" s="289"/>
    </row>
    <row r="203" spans="7:8" ht="20.149999999999999" customHeight="1">
      <c r="G203" s="289"/>
      <c r="H203" s="289"/>
    </row>
    <row r="204" spans="7:8" ht="20.149999999999999" customHeight="1">
      <c r="G204" s="289"/>
      <c r="H204" s="289"/>
    </row>
    <row r="205" spans="7:8" ht="20.149999999999999" customHeight="1">
      <c r="G205" s="289"/>
      <c r="H205" s="289"/>
    </row>
    <row r="206" spans="7:8" ht="20.149999999999999" customHeight="1">
      <c r="G206" s="289"/>
      <c r="H206" s="289"/>
    </row>
    <row r="207" spans="7:8" ht="20.149999999999999" customHeight="1">
      <c r="G207" s="289"/>
      <c r="H207" s="289"/>
    </row>
    <row r="208" spans="7:8" ht="20.149999999999999" customHeight="1">
      <c r="G208" s="289"/>
      <c r="H208" s="289"/>
    </row>
    <row r="209" spans="7:8" ht="20.149999999999999" customHeight="1">
      <c r="G209" s="289"/>
      <c r="H209" s="289"/>
    </row>
    <row r="210" spans="7:8" ht="20.149999999999999" customHeight="1">
      <c r="G210" s="289"/>
      <c r="H210" s="289"/>
    </row>
    <row r="211" spans="7:8" ht="20.149999999999999" customHeight="1">
      <c r="G211" s="289"/>
      <c r="H211" s="289"/>
    </row>
    <row r="212" spans="7:8" ht="20.149999999999999" customHeight="1">
      <c r="G212" s="289"/>
      <c r="H212" s="289"/>
    </row>
    <row r="213" spans="7:8" ht="20.149999999999999" customHeight="1">
      <c r="G213" s="289"/>
      <c r="H213" s="289"/>
    </row>
    <row r="214" spans="7:8" ht="20.149999999999999" customHeight="1">
      <c r="G214" s="289"/>
      <c r="H214" s="289"/>
    </row>
    <row r="215" spans="7:8" ht="20.149999999999999" customHeight="1">
      <c r="G215" s="289"/>
      <c r="H215" s="289"/>
    </row>
    <row r="216" spans="7:8" ht="20.149999999999999" customHeight="1">
      <c r="G216" s="289"/>
      <c r="H216" s="289"/>
    </row>
    <row r="217" spans="7:8" ht="20.149999999999999" customHeight="1">
      <c r="G217" s="289"/>
      <c r="H217" s="289"/>
    </row>
    <row r="218" spans="7:8" ht="20.149999999999999" customHeight="1">
      <c r="G218" s="289"/>
      <c r="H218" s="289"/>
    </row>
    <row r="219" spans="7:8" ht="20.149999999999999" customHeight="1">
      <c r="G219" s="289"/>
      <c r="H219" s="289"/>
    </row>
    <row r="220" spans="7:8" ht="20.149999999999999" customHeight="1">
      <c r="G220" s="289"/>
      <c r="H220" s="289"/>
    </row>
    <row r="221" spans="7:8" ht="20.149999999999999" customHeight="1">
      <c r="G221" s="289"/>
      <c r="H221" s="289"/>
    </row>
    <row r="222" spans="7:8" ht="20.149999999999999" customHeight="1">
      <c r="G222" s="289"/>
      <c r="H222" s="289"/>
    </row>
    <row r="223" spans="7:8" ht="20.149999999999999" customHeight="1">
      <c r="G223" s="289"/>
      <c r="H223" s="289"/>
    </row>
    <row r="224" spans="7:8" ht="20.149999999999999" customHeight="1">
      <c r="G224" s="289"/>
      <c r="H224" s="289"/>
    </row>
    <row r="225" spans="7:8" ht="20.149999999999999" customHeight="1">
      <c r="G225" s="289"/>
      <c r="H225" s="289"/>
    </row>
    <row r="226" spans="7:8" ht="20.149999999999999" customHeight="1">
      <c r="G226" s="289"/>
      <c r="H226" s="289"/>
    </row>
    <row r="227" spans="7:8" ht="20.149999999999999" customHeight="1">
      <c r="G227" s="289"/>
      <c r="H227" s="289"/>
    </row>
    <row r="228" spans="7:8" ht="20.149999999999999" customHeight="1">
      <c r="G228" s="289"/>
      <c r="H228" s="289"/>
    </row>
    <row r="229" spans="7:8" ht="20.149999999999999" customHeight="1">
      <c r="G229" s="289"/>
      <c r="H229" s="289"/>
    </row>
    <row r="230" spans="7:8" ht="20.149999999999999" customHeight="1">
      <c r="G230" s="289"/>
      <c r="H230" s="289"/>
    </row>
    <row r="231" spans="7:8" ht="20.149999999999999" customHeight="1">
      <c r="G231" s="289"/>
      <c r="H231" s="289"/>
    </row>
    <row r="232" spans="7:8" ht="20.149999999999999" customHeight="1">
      <c r="G232" s="289"/>
      <c r="H232" s="289"/>
    </row>
    <row r="233" spans="7:8" ht="20.149999999999999" customHeight="1">
      <c r="G233" s="289"/>
      <c r="H233" s="289"/>
    </row>
    <row r="234" spans="7:8" ht="20.149999999999999" customHeight="1">
      <c r="G234" s="289"/>
      <c r="H234" s="289"/>
    </row>
    <row r="235" spans="7:8" ht="20.149999999999999" customHeight="1">
      <c r="G235" s="289"/>
      <c r="H235" s="289"/>
    </row>
    <row r="236" spans="7:8" ht="20.149999999999999" customHeight="1">
      <c r="G236" s="289"/>
      <c r="H236" s="289"/>
    </row>
    <row r="237" spans="7:8" ht="20.149999999999999" customHeight="1">
      <c r="G237" s="289"/>
      <c r="H237" s="289"/>
    </row>
    <row r="238" spans="7:8" ht="20.149999999999999" customHeight="1">
      <c r="G238" s="289"/>
      <c r="H238" s="289"/>
    </row>
    <row r="239" spans="7:8" ht="20.149999999999999" customHeight="1">
      <c r="G239" s="289"/>
      <c r="H239" s="289"/>
    </row>
    <row r="240" spans="7:8" ht="20.149999999999999" customHeight="1">
      <c r="G240" s="289"/>
      <c r="H240" s="289"/>
    </row>
    <row r="241" spans="7:8" ht="20.149999999999999" customHeight="1">
      <c r="G241" s="289"/>
      <c r="H241" s="289"/>
    </row>
    <row r="242" spans="7:8" ht="20.149999999999999" customHeight="1">
      <c r="G242" s="289"/>
      <c r="H242" s="289"/>
    </row>
    <row r="243" spans="7:8" ht="20.149999999999999" customHeight="1">
      <c r="G243" s="289"/>
      <c r="H243" s="289"/>
    </row>
    <row r="244" spans="7:8" ht="20.149999999999999" customHeight="1">
      <c r="G244" s="289"/>
      <c r="H244" s="289"/>
    </row>
    <row r="245" spans="7:8" ht="20.149999999999999" customHeight="1">
      <c r="G245" s="289"/>
      <c r="H245" s="289"/>
    </row>
    <row r="246" spans="7:8" ht="20.149999999999999" customHeight="1">
      <c r="G246" s="289"/>
      <c r="H246" s="289"/>
    </row>
    <row r="247" spans="7:8" ht="20.149999999999999" customHeight="1">
      <c r="G247" s="289"/>
      <c r="H247" s="289"/>
    </row>
    <row r="248" spans="7:8" ht="20.149999999999999" customHeight="1">
      <c r="G248" s="289"/>
      <c r="H248" s="289"/>
    </row>
    <row r="249" spans="7:8" ht="20.149999999999999" customHeight="1">
      <c r="G249" s="289"/>
      <c r="H249" s="289"/>
    </row>
    <row r="250" spans="7:8" ht="20.149999999999999" customHeight="1">
      <c r="G250" s="289"/>
      <c r="H250" s="289"/>
    </row>
    <row r="251" spans="7:8" ht="20.149999999999999" customHeight="1">
      <c r="G251" s="289"/>
      <c r="H251" s="289"/>
    </row>
    <row r="252" spans="7:8" ht="20.149999999999999" customHeight="1">
      <c r="G252" s="289"/>
      <c r="H252" s="289"/>
    </row>
    <row r="253" spans="7:8" ht="20.149999999999999" customHeight="1">
      <c r="G253" s="289"/>
      <c r="H253" s="289"/>
    </row>
    <row r="254" spans="7:8" ht="20.149999999999999" customHeight="1">
      <c r="G254" s="289"/>
      <c r="H254" s="289"/>
    </row>
    <row r="255" spans="7:8" ht="20.149999999999999" customHeight="1">
      <c r="G255" s="289"/>
      <c r="H255" s="289"/>
    </row>
    <row r="256" spans="7:8" ht="20.149999999999999" customHeight="1">
      <c r="G256" s="289"/>
      <c r="H256" s="289"/>
    </row>
    <row r="257" spans="7:8" ht="20.149999999999999" customHeight="1">
      <c r="G257" s="289"/>
      <c r="H257" s="289"/>
    </row>
    <row r="258" spans="7:8" ht="20.149999999999999" customHeight="1">
      <c r="G258" s="289"/>
      <c r="H258" s="289"/>
    </row>
    <row r="259" spans="7:8" ht="20.149999999999999" customHeight="1">
      <c r="G259" s="289"/>
      <c r="H259" s="289"/>
    </row>
  </sheetData>
  <mergeCells count="78">
    <mergeCell ref="U8:U9"/>
    <mergeCell ref="W8:W9"/>
    <mergeCell ref="B10:B11"/>
    <mergeCell ref="H10:H11"/>
    <mergeCell ref="J10:J11"/>
    <mergeCell ref="L10:L11"/>
    <mergeCell ref="N10:N11"/>
    <mergeCell ref="Q10:Q11"/>
    <mergeCell ref="B8:B9"/>
    <mergeCell ref="S10:S11"/>
    <mergeCell ref="H8:H9"/>
    <mergeCell ref="J8:J9"/>
    <mergeCell ref="L8:L9"/>
    <mergeCell ref="N8:N9"/>
    <mergeCell ref="Q8:Q9"/>
    <mergeCell ref="S8:S9"/>
    <mergeCell ref="B12:B14"/>
    <mergeCell ref="H12:H14"/>
    <mergeCell ref="J12:J14"/>
    <mergeCell ref="L12:L14"/>
    <mergeCell ref="N12:N14"/>
    <mergeCell ref="N15:N17"/>
    <mergeCell ref="Q15:Q17"/>
    <mergeCell ref="U15:U17"/>
    <mergeCell ref="W15:W17"/>
    <mergeCell ref="U10:U11"/>
    <mergeCell ref="W10:W11"/>
    <mergeCell ref="Q12:Q14"/>
    <mergeCell ref="S12:S14"/>
    <mergeCell ref="U12:U14"/>
    <mergeCell ref="U24:U26"/>
    <mergeCell ref="W24:W26"/>
    <mergeCell ref="O8:O9"/>
    <mergeCell ref="O10:O11"/>
    <mergeCell ref="O12:O14"/>
    <mergeCell ref="O15:O17"/>
    <mergeCell ref="O18:O23"/>
    <mergeCell ref="R19:R20"/>
    <mergeCell ref="P19:P20"/>
    <mergeCell ref="S15:S17"/>
    <mergeCell ref="T19:T20"/>
    <mergeCell ref="V19:V20"/>
    <mergeCell ref="O24:O26"/>
    <mergeCell ref="Q24:Q26"/>
    <mergeCell ref="S18:S23"/>
    <mergeCell ref="Q18:Q23"/>
    <mergeCell ref="U4:V4"/>
    <mergeCell ref="W4:X4"/>
    <mergeCell ref="D6:F6"/>
    <mergeCell ref="U18:U23"/>
    <mergeCell ref="W18:W23"/>
    <mergeCell ref="M19:M20"/>
    <mergeCell ref="X19:X20"/>
    <mergeCell ref="H18:H23"/>
    <mergeCell ref="J18:J23"/>
    <mergeCell ref="L18:L23"/>
    <mergeCell ref="N18:N23"/>
    <mergeCell ref="E19:E20"/>
    <mergeCell ref="G19:G20"/>
    <mergeCell ref="I19:I20"/>
    <mergeCell ref="K19:K20"/>
    <mergeCell ref="W12:W14"/>
    <mergeCell ref="A4:C5"/>
    <mergeCell ref="D4:F5"/>
    <mergeCell ref="O4:P4"/>
    <mergeCell ref="Q4:R4"/>
    <mergeCell ref="S24:S26"/>
    <mergeCell ref="B24:B26"/>
    <mergeCell ref="H24:H26"/>
    <mergeCell ref="J24:J26"/>
    <mergeCell ref="L24:L26"/>
    <mergeCell ref="S4:T4"/>
    <mergeCell ref="N24:N26"/>
    <mergeCell ref="B18:B23"/>
    <mergeCell ref="B15:B17"/>
    <mergeCell ref="H15:H17"/>
    <mergeCell ref="J15:J17"/>
    <mergeCell ref="L15:L17"/>
  </mergeCells>
  <phoneticPr fontId="2"/>
  <printOptions horizontalCentered="1"/>
  <pageMargins left="0.35433070866141736" right="0.19685039370078741" top="0.62992125984251968" bottom="0.19685039370078741" header="0.39370078740157483" footer="0.43307086614173229"/>
  <pageSetup paperSize="9" scale="68" firstPageNumber="41" orientation="landscape" useFirstPageNumber="1" r:id="rId1"/>
  <headerFooter alignWithMargins="0">
    <oddHeader>&amp;L　</oddHeader>
    <oddFooter>&amp;C&amp;"ＭＳ Ｐ明朝,標準"－&amp;P－&amp;R&amp;"ＭＳ 明朝,標準" 　　　　　　　　　　　　　　　　　　　　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H46"/>
  <sheetViews>
    <sheetView showGridLines="0" workbookViewId="0">
      <selection activeCell="C15" sqref="C15"/>
    </sheetView>
  </sheetViews>
  <sheetFormatPr defaultColWidth="8.7265625" defaultRowHeight="11"/>
  <cols>
    <col min="1" max="1" width="35.08984375" style="222" customWidth="1"/>
    <col min="2" max="2" width="14.6328125" style="222" bestFit="1" customWidth="1"/>
    <col min="3" max="3" width="18.90625" style="222" bestFit="1" customWidth="1"/>
    <col min="4" max="8" width="9.36328125" style="222" customWidth="1"/>
    <col min="9" max="16384" width="8.7265625" style="222"/>
  </cols>
  <sheetData>
    <row r="1" spans="1:8" ht="16.5">
      <c r="A1" s="3" t="s">
        <v>238</v>
      </c>
    </row>
    <row r="3" spans="1:8" ht="24" customHeight="1">
      <c r="A3" s="220" t="s">
        <v>189</v>
      </c>
      <c r="B3" s="221"/>
    </row>
    <row r="4" spans="1:8" ht="11.65" customHeight="1">
      <c r="A4" s="220"/>
      <c r="B4" s="221"/>
    </row>
    <row r="5" spans="1:8" ht="24" customHeight="1">
      <c r="A5" s="223" t="s">
        <v>190</v>
      </c>
      <c r="B5" s="221"/>
      <c r="H5" s="224" t="s">
        <v>191</v>
      </c>
    </row>
    <row r="6" spans="1:8" s="230" customFormat="1" ht="15.75" customHeight="1" thickBot="1">
      <c r="A6" s="225" t="s">
        <v>192</v>
      </c>
      <c r="B6" s="226" t="s">
        <v>193</v>
      </c>
      <c r="C6" s="225" t="s">
        <v>194</v>
      </c>
      <c r="D6" s="227" t="s">
        <v>195</v>
      </c>
      <c r="E6" s="228" t="s">
        <v>196</v>
      </c>
      <c r="F6" s="228" t="s">
        <v>197</v>
      </c>
      <c r="G6" s="228" t="s">
        <v>198</v>
      </c>
      <c r="H6" s="229" t="s">
        <v>199</v>
      </c>
    </row>
    <row r="7" spans="1:8" ht="27.65" customHeight="1" thickTop="1">
      <c r="A7" s="231" t="s">
        <v>200</v>
      </c>
      <c r="B7" s="232" t="s">
        <v>201</v>
      </c>
      <c r="C7" s="233" t="s">
        <v>202</v>
      </c>
      <c r="D7" s="234">
        <v>4793</v>
      </c>
      <c r="E7" s="235">
        <v>7155</v>
      </c>
      <c r="F7" s="235">
        <v>13015</v>
      </c>
      <c r="G7" s="235">
        <v>12790</v>
      </c>
      <c r="H7" s="277">
        <v>9974</v>
      </c>
    </row>
    <row r="8" spans="1:8" ht="27.65" customHeight="1">
      <c r="A8" s="236" t="s">
        <v>203</v>
      </c>
      <c r="B8" s="237" t="s">
        <v>204</v>
      </c>
      <c r="C8" s="238" t="s">
        <v>202</v>
      </c>
      <c r="D8" s="239"/>
      <c r="E8" s="240"/>
      <c r="F8" s="240"/>
      <c r="G8" s="240"/>
      <c r="H8" s="278">
        <v>0</v>
      </c>
    </row>
    <row r="9" spans="1:8" ht="12.65" customHeight="1">
      <c r="A9" s="220"/>
      <c r="B9" s="221"/>
    </row>
    <row r="10" spans="1:8" ht="12.65" customHeight="1">
      <c r="A10" s="220"/>
      <c r="B10" s="221"/>
    </row>
    <row r="11" spans="1:8" ht="24" customHeight="1">
      <c r="A11" s="223" t="s">
        <v>205</v>
      </c>
      <c r="B11" s="221"/>
      <c r="H11" s="224"/>
    </row>
    <row r="12" spans="1:8" s="230" customFormat="1" ht="15.75" customHeight="1" thickBot="1">
      <c r="A12" s="225" t="s">
        <v>192</v>
      </c>
      <c r="B12" s="226" t="s">
        <v>193</v>
      </c>
      <c r="C12" s="225" t="s">
        <v>194</v>
      </c>
      <c r="D12" s="227" t="s">
        <v>195</v>
      </c>
      <c r="E12" s="228" t="s">
        <v>196</v>
      </c>
      <c r="F12" s="228" t="s">
        <v>197</v>
      </c>
      <c r="G12" s="228" t="s">
        <v>198</v>
      </c>
      <c r="H12" s="229" t="s">
        <v>199</v>
      </c>
    </row>
    <row r="13" spans="1:8" ht="27.65" customHeight="1" thickTop="1">
      <c r="A13" s="231" t="s">
        <v>206</v>
      </c>
      <c r="B13" s="232" t="s">
        <v>201</v>
      </c>
      <c r="C13" s="233" t="s">
        <v>202</v>
      </c>
      <c r="D13" s="234">
        <v>0</v>
      </c>
      <c r="E13" s="235">
        <v>0</v>
      </c>
      <c r="F13" s="235">
        <v>0</v>
      </c>
      <c r="G13" s="235">
        <v>0</v>
      </c>
      <c r="H13" s="277">
        <v>0</v>
      </c>
    </row>
    <row r="14" spans="1:8" ht="27.65" customHeight="1">
      <c r="A14" s="241" t="s">
        <v>207</v>
      </c>
      <c r="B14" s="242" t="s">
        <v>52</v>
      </c>
      <c r="C14" s="243" t="s">
        <v>202</v>
      </c>
      <c r="D14" s="244">
        <v>0</v>
      </c>
      <c r="E14" s="245">
        <v>0</v>
      </c>
      <c r="F14" s="245">
        <v>0</v>
      </c>
      <c r="G14" s="245">
        <v>0</v>
      </c>
      <c r="H14" s="279">
        <v>0</v>
      </c>
    </row>
    <row r="15" spans="1:8" ht="27.65" customHeight="1">
      <c r="A15" s="241" t="s">
        <v>208</v>
      </c>
      <c r="B15" s="242" t="s">
        <v>52</v>
      </c>
      <c r="C15" s="243" t="s">
        <v>202</v>
      </c>
      <c r="D15" s="244">
        <v>0</v>
      </c>
      <c r="E15" s="245">
        <v>0</v>
      </c>
      <c r="F15" s="245">
        <v>0</v>
      </c>
      <c r="G15" s="245">
        <v>0</v>
      </c>
      <c r="H15" s="279">
        <v>0</v>
      </c>
    </row>
    <row r="16" spans="1:8" ht="27.65" customHeight="1">
      <c r="A16" s="241" t="s">
        <v>209</v>
      </c>
      <c r="B16" s="242" t="s">
        <v>210</v>
      </c>
      <c r="C16" s="243" t="s">
        <v>202</v>
      </c>
      <c r="D16" s="246"/>
      <c r="E16" s="247"/>
      <c r="F16" s="245">
        <v>0</v>
      </c>
      <c r="G16" s="245">
        <v>0</v>
      </c>
      <c r="H16" s="279">
        <v>0</v>
      </c>
    </row>
    <row r="17" spans="1:8" ht="27.65" customHeight="1">
      <c r="A17" s="241" t="s">
        <v>211</v>
      </c>
      <c r="B17" s="242" t="s">
        <v>212</v>
      </c>
      <c r="C17" s="243" t="s">
        <v>202</v>
      </c>
      <c r="D17" s="246"/>
      <c r="E17" s="247"/>
      <c r="F17" s="247"/>
      <c r="G17" s="247"/>
      <c r="H17" s="280"/>
    </row>
    <row r="18" spans="1:8" ht="27.65" customHeight="1">
      <c r="A18" s="241" t="s">
        <v>213</v>
      </c>
      <c r="B18" s="242" t="s">
        <v>201</v>
      </c>
      <c r="C18" s="243" t="s">
        <v>202</v>
      </c>
      <c r="D18" s="246"/>
      <c r="E18" s="247"/>
      <c r="F18" s="247"/>
      <c r="G18" s="247"/>
      <c r="H18" s="280"/>
    </row>
    <row r="19" spans="1:8" ht="27.65" customHeight="1">
      <c r="A19" s="236" t="s">
        <v>214</v>
      </c>
      <c r="B19" s="237" t="s">
        <v>201</v>
      </c>
      <c r="C19" s="238" t="s">
        <v>202</v>
      </c>
      <c r="D19" s="248">
        <v>60110</v>
      </c>
      <c r="E19" s="249">
        <v>62255</v>
      </c>
      <c r="F19" s="249">
        <v>79844</v>
      </c>
      <c r="G19" s="249">
        <v>72093</v>
      </c>
      <c r="H19" s="278">
        <v>50908</v>
      </c>
    </row>
    <row r="20" spans="1:8" ht="20.5" customHeight="1"/>
    <row r="21" spans="1:8" s="230" customFormat="1" ht="15.75" customHeight="1" thickBot="1">
      <c r="A21" s="225" t="s">
        <v>192</v>
      </c>
      <c r="B21" s="226" t="s">
        <v>215</v>
      </c>
      <c r="C21" s="225" t="s">
        <v>194</v>
      </c>
      <c r="D21" s="227" t="s">
        <v>195</v>
      </c>
      <c r="E21" s="228" t="s">
        <v>196</v>
      </c>
      <c r="F21" s="228" t="s">
        <v>197</v>
      </c>
      <c r="G21" s="228" t="s">
        <v>198</v>
      </c>
      <c r="H21" s="229" t="s">
        <v>199</v>
      </c>
    </row>
    <row r="22" spans="1:8" ht="27.65" customHeight="1" thickTop="1">
      <c r="A22" s="231" t="s">
        <v>216</v>
      </c>
      <c r="B22" s="250" t="s">
        <v>217</v>
      </c>
      <c r="C22" s="233" t="s">
        <v>218</v>
      </c>
      <c r="D22" s="234">
        <v>3325</v>
      </c>
      <c r="E22" s="235">
        <v>6998</v>
      </c>
      <c r="F22" s="235">
        <v>10918</v>
      </c>
      <c r="G22" s="235">
        <v>13166</v>
      </c>
      <c r="H22" s="277">
        <v>12023</v>
      </c>
    </row>
    <row r="23" spans="1:8" ht="20.149999999999999" customHeight="1">
      <c r="A23" s="236" t="s">
        <v>219</v>
      </c>
      <c r="B23" s="237" t="s">
        <v>201</v>
      </c>
      <c r="C23" s="238" t="s">
        <v>218</v>
      </c>
      <c r="D23" s="239"/>
      <c r="E23" s="240"/>
      <c r="F23" s="240"/>
      <c r="G23" s="240"/>
      <c r="H23" s="278">
        <v>0</v>
      </c>
    </row>
    <row r="26" spans="1:8" ht="24" customHeight="1">
      <c r="A26" s="223" t="s">
        <v>220</v>
      </c>
      <c r="B26" s="221"/>
      <c r="H26" s="224"/>
    </row>
    <row r="27" spans="1:8" s="230" customFormat="1" ht="15.75" customHeight="1" thickBot="1">
      <c r="A27" s="225" t="s">
        <v>192</v>
      </c>
      <c r="B27" s="226" t="s">
        <v>193</v>
      </c>
      <c r="C27" s="225" t="s">
        <v>194</v>
      </c>
      <c r="D27" s="227" t="s">
        <v>195</v>
      </c>
      <c r="E27" s="228" t="s">
        <v>196</v>
      </c>
      <c r="F27" s="228" t="s">
        <v>197</v>
      </c>
      <c r="G27" s="228" t="s">
        <v>198</v>
      </c>
      <c r="H27" s="229" t="s">
        <v>199</v>
      </c>
    </row>
    <row r="28" spans="1:8" ht="27.65" customHeight="1" thickTop="1">
      <c r="A28" s="231" t="s">
        <v>206</v>
      </c>
      <c r="B28" s="232" t="s">
        <v>201</v>
      </c>
      <c r="C28" s="233" t="s">
        <v>202</v>
      </c>
      <c r="D28" s="234">
        <v>0</v>
      </c>
      <c r="E28" s="235">
        <v>0</v>
      </c>
      <c r="F28" s="235">
        <v>0</v>
      </c>
      <c r="G28" s="235">
        <v>0</v>
      </c>
      <c r="H28" s="277">
        <v>0</v>
      </c>
    </row>
    <row r="29" spans="1:8" ht="27.65" customHeight="1">
      <c r="A29" s="241" t="s">
        <v>207</v>
      </c>
      <c r="B29" s="242" t="s">
        <v>52</v>
      </c>
      <c r="C29" s="243" t="s">
        <v>202</v>
      </c>
      <c r="D29" s="244">
        <v>0</v>
      </c>
      <c r="E29" s="245">
        <v>0</v>
      </c>
      <c r="F29" s="245">
        <v>0</v>
      </c>
      <c r="G29" s="245">
        <v>0</v>
      </c>
      <c r="H29" s="279">
        <v>0</v>
      </c>
    </row>
    <row r="30" spans="1:8" ht="27.65" customHeight="1">
      <c r="A30" s="241" t="s">
        <v>208</v>
      </c>
      <c r="B30" s="242" t="s">
        <v>52</v>
      </c>
      <c r="C30" s="243" t="s">
        <v>202</v>
      </c>
      <c r="D30" s="244">
        <v>0</v>
      </c>
      <c r="E30" s="245">
        <v>0</v>
      </c>
      <c r="F30" s="245">
        <v>0</v>
      </c>
      <c r="G30" s="245">
        <v>0</v>
      </c>
      <c r="H30" s="279">
        <v>0</v>
      </c>
    </row>
    <row r="31" spans="1:8" ht="27.65" customHeight="1">
      <c r="A31" s="241" t="s">
        <v>221</v>
      </c>
      <c r="B31" s="242" t="s">
        <v>212</v>
      </c>
      <c r="C31" s="243" t="s">
        <v>202</v>
      </c>
      <c r="D31" s="244">
        <v>386908</v>
      </c>
      <c r="E31" s="245">
        <v>647961</v>
      </c>
      <c r="F31" s="245">
        <v>1013460</v>
      </c>
      <c r="G31" s="245">
        <v>1201130</v>
      </c>
      <c r="H31" s="279">
        <v>1660535</v>
      </c>
    </row>
    <row r="32" spans="1:8" ht="27.65" customHeight="1">
      <c r="A32" s="241" t="s">
        <v>222</v>
      </c>
      <c r="B32" s="242" t="s">
        <v>223</v>
      </c>
      <c r="C32" s="243" t="s">
        <v>202</v>
      </c>
      <c r="D32" s="244">
        <v>0</v>
      </c>
      <c r="E32" s="245">
        <v>0</v>
      </c>
      <c r="F32" s="245">
        <v>0</v>
      </c>
      <c r="G32" s="245">
        <v>0</v>
      </c>
      <c r="H32" s="279">
        <v>0</v>
      </c>
    </row>
    <row r="33" spans="1:8" ht="27" customHeight="1">
      <c r="A33" s="241" t="s">
        <v>209</v>
      </c>
      <c r="B33" s="242" t="s">
        <v>210</v>
      </c>
      <c r="C33" s="243" t="s">
        <v>202</v>
      </c>
      <c r="D33" s="246"/>
      <c r="E33" s="247"/>
      <c r="F33" s="245">
        <v>0</v>
      </c>
      <c r="G33" s="245">
        <v>0</v>
      </c>
      <c r="H33" s="279">
        <v>0</v>
      </c>
    </row>
    <row r="34" spans="1:8" ht="27.65" customHeight="1">
      <c r="A34" s="241" t="s">
        <v>224</v>
      </c>
      <c r="B34" s="242" t="s">
        <v>212</v>
      </c>
      <c r="C34" s="243" t="s">
        <v>202</v>
      </c>
      <c r="D34" s="246"/>
      <c r="E34" s="247"/>
      <c r="F34" s="247"/>
      <c r="G34" s="247"/>
      <c r="H34" s="280"/>
    </row>
    <row r="35" spans="1:8" ht="27.65" customHeight="1">
      <c r="A35" s="241" t="s">
        <v>224</v>
      </c>
      <c r="B35" s="242" t="s">
        <v>201</v>
      </c>
      <c r="C35" s="243" t="s">
        <v>202</v>
      </c>
      <c r="D35" s="246"/>
      <c r="E35" s="247"/>
      <c r="F35" s="247"/>
      <c r="G35" s="247"/>
      <c r="H35" s="280"/>
    </row>
    <row r="36" spans="1:8" ht="27.65" customHeight="1">
      <c r="A36" s="241" t="s">
        <v>225</v>
      </c>
      <c r="B36" s="242" t="s">
        <v>204</v>
      </c>
      <c r="C36" s="243" t="s">
        <v>202</v>
      </c>
      <c r="D36" s="244">
        <v>0</v>
      </c>
      <c r="E36" s="245">
        <v>0</v>
      </c>
      <c r="F36" s="245">
        <v>0</v>
      </c>
      <c r="G36" s="245">
        <v>0</v>
      </c>
      <c r="H36" s="279">
        <v>0</v>
      </c>
    </row>
    <row r="37" spans="1:8" ht="27.65" customHeight="1">
      <c r="A37" s="241" t="s">
        <v>226</v>
      </c>
      <c r="B37" s="242" t="s">
        <v>227</v>
      </c>
      <c r="C37" s="243" t="s">
        <v>202</v>
      </c>
      <c r="D37" s="244">
        <v>0</v>
      </c>
      <c r="E37" s="245">
        <v>0</v>
      </c>
      <c r="F37" s="245">
        <v>0</v>
      </c>
      <c r="G37" s="245">
        <v>0</v>
      </c>
      <c r="H37" s="279">
        <v>0</v>
      </c>
    </row>
    <row r="38" spans="1:8" ht="27.65" customHeight="1">
      <c r="A38" s="241" t="s">
        <v>228</v>
      </c>
      <c r="B38" s="242" t="s">
        <v>227</v>
      </c>
      <c r="C38" s="243" t="s">
        <v>202</v>
      </c>
      <c r="D38" s="244">
        <v>19611</v>
      </c>
      <c r="E38" s="245">
        <v>17121</v>
      </c>
      <c r="F38" s="245">
        <v>0</v>
      </c>
      <c r="G38" s="245">
        <v>0</v>
      </c>
      <c r="H38" s="279">
        <v>0</v>
      </c>
    </row>
    <row r="39" spans="1:8" ht="27.65" customHeight="1">
      <c r="A39" s="241" t="s">
        <v>229</v>
      </c>
      <c r="B39" s="242" t="s">
        <v>204</v>
      </c>
      <c r="C39" s="243" t="s">
        <v>202</v>
      </c>
      <c r="D39" s="244">
        <v>0</v>
      </c>
      <c r="E39" s="245">
        <v>0</v>
      </c>
      <c r="F39" s="245">
        <v>0</v>
      </c>
      <c r="G39" s="245">
        <v>0</v>
      </c>
      <c r="H39" s="279">
        <v>0</v>
      </c>
    </row>
    <row r="40" spans="1:8" ht="27.65" customHeight="1">
      <c r="A40" s="241" t="s">
        <v>230</v>
      </c>
      <c r="B40" s="242" t="s">
        <v>212</v>
      </c>
      <c r="C40" s="243" t="s">
        <v>202</v>
      </c>
      <c r="D40" s="244">
        <v>0</v>
      </c>
      <c r="E40" s="245">
        <v>0</v>
      </c>
      <c r="F40" s="245">
        <v>9500</v>
      </c>
      <c r="G40" s="245">
        <v>8560</v>
      </c>
      <c r="H40" s="279">
        <v>7712</v>
      </c>
    </row>
    <row r="41" spans="1:8" ht="27.65" customHeight="1">
      <c r="A41" s="241" t="s">
        <v>231</v>
      </c>
      <c r="B41" s="242" t="s">
        <v>227</v>
      </c>
      <c r="C41" s="243" t="s">
        <v>202</v>
      </c>
      <c r="D41" s="244">
        <v>0</v>
      </c>
      <c r="E41" s="245">
        <v>0</v>
      </c>
      <c r="F41" s="245">
        <v>0</v>
      </c>
      <c r="G41" s="245">
        <v>0</v>
      </c>
      <c r="H41" s="279">
        <v>0</v>
      </c>
    </row>
    <row r="42" spans="1:8" ht="27.65" customHeight="1">
      <c r="A42" s="241" t="s">
        <v>232</v>
      </c>
      <c r="B42" s="242" t="s">
        <v>204</v>
      </c>
      <c r="C42" s="243" t="s">
        <v>202</v>
      </c>
      <c r="D42" s="244">
        <v>0</v>
      </c>
      <c r="E42" s="245">
        <v>0</v>
      </c>
      <c r="F42" s="245">
        <v>0</v>
      </c>
      <c r="G42" s="245">
        <v>0</v>
      </c>
      <c r="H42" s="279">
        <v>0</v>
      </c>
    </row>
    <row r="43" spans="1:8" ht="27.65" customHeight="1">
      <c r="A43" s="241" t="s">
        <v>233</v>
      </c>
      <c r="B43" s="242" t="s">
        <v>212</v>
      </c>
      <c r="C43" s="243" t="s">
        <v>202</v>
      </c>
      <c r="D43" s="244">
        <v>0</v>
      </c>
      <c r="E43" s="245">
        <v>0</v>
      </c>
      <c r="F43" s="245">
        <v>0</v>
      </c>
      <c r="G43" s="245">
        <v>0</v>
      </c>
      <c r="H43" s="279">
        <v>0</v>
      </c>
    </row>
    <row r="44" spans="1:8" ht="27.65" customHeight="1">
      <c r="A44" s="241" t="s">
        <v>234</v>
      </c>
      <c r="B44" s="242" t="s">
        <v>212</v>
      </c>
      <c r="C44" s="243" t="s">
        <v>202</v>
      </c>
      <c r="D44" s="244">
        <v>0</v>
      </c>
      <c r="E44" s="245">
        <v>0</v>
      </c>
      <c r="F44" s="245">
        <v>0</v>
      </c>
      <c r="G44" s="245">
        <v>0</v>
      </c>
      <c r="H44" s="279">
        <v>0</v>
      </c>
    </row>
    <row r="45" spans="1:8" ht="27.65" customHeight="1">
      <c r="A45" s="241" t="s">
        <v>235</v>
      </c>
      <c r="B45" s="242" t="s">
        <v>204</v>
      </c>
      <c r="C45" s="243" t="s">
        <v>202</v>
      </c>
      <c r="D45" s="244">
        <v>0</v>
      </c>
      <c r="E45" s="245">
        <v>0</v>
      </c>
      <c r="F45" s="245">
        <v>0</v>
      </c>
      <c r="G45" s="245">
        <v>0</v>
      </c>
      <c r="H45" s="279">
        <v>0</v>
      </c>
    </row>
    <row r="46" spans="1:8" ht="27.65" customHeight="1">
      <c r="A46" s="236" t="s">
        <v>214</v>
      </c>
      <c r="B46" s="237" t="s">
        <v>52</v>
      </c>
      <c r="C46" s="238" t="s">
        <v>202</v>
      </c>
      <c r="D46" s="248">
        <v>12806</v>
      </c>
      <c r="E46" s="249">
        <v>14081</v>
      </c>
      <c r="F46" s="249">
        <v>29603</v>
      </c>
      <c r="G46" s="249">
        <v>25019</v>
      </c>
      <c r="H46" s="278">
        <v>14126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1" firstPageNumber="42" orientation="portrait" useFirstPageNumber="1" r:id="rId1"/>
  <headerFoot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中扉</vt:lpstr>
      <vt:lpstr>P34</vt:lpstr>
      <vt:lpstr>P35.36</vt:lpstr>
      <vt:lpstr>P37</vt:lpstr>
      <vt:lpstr>P38</vt:lpstr>
      <vt:lpstr>P39</vt:lpstr>
      <vt:lpstr>P40</vt:lpstr>
      <vt:lpstr>P41</vt:lpstr>
      <vt:lpstr>P42</vt:lpstr>
      <vt:lpstr>P43</vt:lpstr>
      <vt:lpstr>P35.36!Print_Area</vt:lpstr>
      <vt:lpstr>'P37'!Print_Area</vt:lpstr>
      <vt:lpstr>'P38'!Print_Area</vt:lpstr>
      <vt:lpstr>'P40'!Print_Area</vt:lpstr>
      <vt:lpstr>'P43'!Print_Area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2024-02-19T03:59:51Z</dcterms:created>
  <dcterms:modified xsi:type="dcterms:W3CDTF">2025-01-24T09:23:54Z</dcterms:modified>
</cp:coreProperties>
</file>