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mc:AlternateContent xmlns:mc="http://schemas.openxmlformats.org/markup-compatibility/2006">
    <mc:Choice Requires="x15">
      <x15ac:absPath xmlns:x15ac="http://schemas.microsoft.com/office/spreadsheetml/2010/11/ac" url="L:\09_統計・広報\02_市税概要\R02市税概要\05 完成版(R2.12.16時点）\エクセル\"/>
    </mc:Choice>
  </mc:AlternateContent>
  <bookViews>
    <workbookView xWindow="-15" yWindow="-15" windowWidth="10185" windowHeight="7110" tabRatio="757"/>
  </bookViews>
  <sheets>
    <sheet name="中扉" sheetId="11" r:id="rId1"/>
    <sheet name="P1" sheetId="10" r:id="rId2"/>
    <sheet name="P2" sheetId="59" r:id="rId3"/>
    <sheet name="P3" sheetId="60" r:id="rId4"/>
    <sheet name="P4" sheetId="117" r:id="rId5"/>
    <sheet name="P5" sheetId="116" r:id="rId6"/>
    <sheet name="P6" sheetId="74" r:id="rId7"/>
    <sheet name="P7" sheetId="98" r:id="rId8"/>
    <sheet name="P8" sheetId="113" r:id="rId9"/>
    <sheet name="P9" sheetId="97" r:id="rId10"/>
    <sheet name="P10" sheetId="114" r:id="rId11"/>
    <sheet name="P11" sheetId="55" r:id="rId12"/>
    <sheet name="P12" sheetId="56" r:id="rId13"/>
    <sheet name="P13" sheetId="63" r:id="rId14"/>
    <sheet name="P14" sheetId="107" r:id="rId15"/>
    <sheet name="P15" sheetId="105" r:id="rId16"/>
    <sheet name="P16" sheetId="58" r:id="rId17"/>
    <sheet name="P17" sheetId="108" r:id="rId18"/>
    <sheet name="P18" sheetId="115" r:id="rId19"/>
    <sheet name="P19" sheetId="112" r:id="rId20"/>
  </sheets>
  <definedNames>
    <definedName name="GHI" localSheetId="10">#REF!</definedName>
    <definedName name="GHI" localSheetId="18">#REF!</definedName>
    <definedName name="GHI" localSheetId="19">#REF!</definedName>
    <definedName name="GHI" localSheetId="8">#REF!</definedName>
    <definedName name="GHI">'P15'!$H$1</definedName>
    <definedName name="_xlnm.Print_Area" localSheetId="1">'P1'!$A$1:$X$66</definedName>
    <definedName name="_xlnm.Print_Area" localSheetId="10">'P10'!$A$1:$K$63</definedName>
    <definedName name="_xlnm.Print_Area" localSheetId="11">'P11'!$A$1:$AH$22</definedName>
    <definedName name="_xlnm.Print_Area" localSheetId="13">'P13'!$A$1:$AC$77</definedName>
    <definedName name="_xlnm.Print_Area" localSheetId="14">'P14'!$A$1:$Q$64</definedName>
    <definedName name="_xlnm.Print_Area" localSheetId="16">'P16'!$A$1:$AH$35</definedName>
    <definedName name="_xlnm.Print_Area" localSheetId="17">'P17'!$A$1:$AA$76</definedName>
    <definedName name="_xlnm.Print_Area" localSheetId="18">'P18'!$A$1:$AI$57</definedName>
    <definedName name="_xlnm.Print_Area" localSheetId="3">'P3'!$B$1:$S$48</definedName>
    <definedName name="_xlnm.Print_Area" localSheetId="4">'P4'!$A$1:$AZ$56</definedName>
    <definedName name="_xlnm.Print_Area" localSheetId="5">'P5'!$A$1:$M$53</definedName>
    <definedName name="_xlnm.Print_Area" localSheetId="9">'P9'!$A$1:$J$59</definedName>
  </definedNames>
  <calcPr calcId="152511"/>
</workbook>
</file>

<file path=xl/calcChain.xml><?xml version="1.0" encoding="utf-8"?>
<calcChain xmlns="http://schemas.openxmlformats.org/spreadsheetml/2006/main">
  <c r="AE26" i="59" l="1"/>
  <c r="AE25" i="59"/>
  <c r="AE24" i="59"/>
  <c r="AE23" i="59"/>
  <c r="AE20" i="59"/>
  <c r="AE21" i="59"/>
  <c r="AE18" i="59"/>
  <c r="AE17" i="59"/>
  <c r="AE16" i="59"/>
  <c r="AE12" i="59"/>
  <c r="BG3" i="117"/>
  <c r="BG4" i="117" l="1"/>
  <c r="BG5" i="117"/>
  <c r="BG6" i="117"/>
  <c r="BG7" i="117"/>
  <c r="BE4" i="117"/>
  <c r="BE5" i="117"/>
  <c r="BE6" i="117"/>
  <c r="BE7" i="117"/>
  <c r="BE3" i="117"/>
  <c r="Q28" i="116" l="1"/>
  <c r="P27" i="116"/>
  <c r="Q27" i="116" s="1"/>
  <c r="Q26" i="116"/>
  <c r="Q25" i="116"/>
  <c r="Q24" i="116"/>
  <c r="Q23" i="116"/>
  <c r="Q22" i="116"/>
  <c r="Q21" i="116"/>
  <c r="Q20" i="116"/>
  <c r="Q19" i="116"/>
  <c r="Q18" i="116"/>
  <c r="P17" i="116"/>
  <c r="Q14" i="116"/>
  <c r="Q13" i="116" s="1"/>
  <c r="P13" i="116"/>
  <c r="Q12" i="116"/>
  <c r="Q11" i="116"/>
  <c r="Q10" i="116"/>
  <c r="Q9" i="116"/>
  <c r="Q8" i="116"/>
  <c r="Q7" i="116"/>
  <c r="Q6" i="116"/>
  <c r="Q5" i="116"/>
  <c r="Q4" i="116"/>
  <c r="AA6" i="58"/>
  <c r="AD6" i="58"/>
  <c r="AA8" i="58"/>
  <c r="AD8" i="58"/>
  <c r="AA13" i="58"/>
  <c r="AD13" i="58"/>
  <c r="AA17" i="58"/>
  <c r="AD17" i="58"/>
  <c r="AA22" i="58"/>
  <c r="AA29" i="58"/>
  <c r="AD29" i="58"/>
  <c r="Z38" i="105"/>
  <c r="AA6" i="63"/>
  <c r="AA12" i="63"/>
  <c r="AA18" i="63"/>
  <c r="AA23" i="63"/>
  <c r="AA26" i="63"/>
  <c r="AA29" i="63"/>
  <c r="X30" i="63"/>
  <c r="AA30" i="63"/>
  <c r="AA34" i="63"/>
  <c r="AA38" i="63"/>
  <c r="U46" i="63"/>
  <c r="X46" i="63"/>
  <c r="AA51" i="63"/>
  <c r="AA55" i="63"/>
  <c r="AA59" i="63"/>
  <c r="AA65" i="63"/>
  <c r="AA69" i="63"/>
  <c r="O75" i="63"/>
  <c r="R75" i="63"/>
  <c r="U75" i="63"/>
  <c r="X75" i="63"/>
  <c r="AA75" i="63"/>
  <c r="AE3" i="56"/>
  <c r="AH3" i="56"/>
  <c r="AE5" i="56"/>
  <c r="AF5" i="56"/>
  <c r="AG5" i="56"/>
  <c r="AH5" i="56"/>
  <c r="AI5" i="56"/>
  <c r="AJ5" i="56"/>
  <c r="AE6" i="56"/>
  <c r="AF6" i="56"/>
  <c r="AG6" i="56"/>
  <c r="AH6" i="56"/>
  <c r="AI6" i="56"/>
  <c r="AJ6" i="56"/>
  <c r="AE7" i="56"/>
  <c r="AF7" i="56"/>
  <c r="AG7" i="56"/>
  <c r="AH7" i="56"/>
  <c r="AI7" i="56"/>
  <c r="AJ7" i="56"/>
  <c r="AE8" i="56"/>
  <c r="AF8" i="56"/>
  <c r="AG8" i="56"/>
  <c r="AH8" i="56"/>
  <c r="AI8" i="56"/>
  <c r="AJ8" i="56"/>
  <c r="AE9" i="56"/>
  <c r="AF9" i="56"/>
  <c r="AG9" i="56"/>
  <c r="AH9" i="56"/>
  <c r="AI9" i="56"/>
  <c r="AJ9" i="56"/>
  <c r="AE10" i="56"/>
  <c r="AF10" i="56"/>
  <c r="AG10" i="56"/>
  <c r="AH10" i="56"/>
  <c r="AI10" i="56"/>
  <c r="AJ10" i="56"/>
  <c r="AE11" i="56"/>
  <c r="AF11" i="56"/>
  <c r="AG11" i="56"/>
  <c r="AH11" i="56"/>
  <c r="AI11" i="56"/>
  <c r="AJ11" i="56"/>
  <c r="AE12" i="56"/>
  <c r="AF12" i="56"/>
  <c r="AG12" i="56"/>
  <c r="AH12" i="56"/>
  <c r="AI12" i="56"/>
  <c r="AJ12" i="56"/>
  <c r="AE13" i="56"/>
  <c r="AF13" i="56"/>
  <c r="AG13" i="56"/>
  <c r="AH13" i="56"/>
  <c r="AI13" i="56"/>
  <c r="AJ13" i="56"/>
  <c r="AE14" i="56"/>
  <c r="AF14" i="56"/>
  <c r="AG14" i="56"/>
  <c r="AH14" i="56"/>
  <c r="AI14" i="56"/>
  <c r="AJ14" i="56"/>
  <c r="AE15" i="56"/>
  <c r="AF15" i="56"/>
  <c r="AG15" i="56"/>
  <c r="AH15" i="56"/>
  <c r="AI15" i="56"/>
  <c r="AJ15" i="56"/>
  <c r="AE16" i="56"/>
  <c r="AF16" i="56"/>
  <c r="AG16" i="56"/>
  <c r="AI16" i="56"/>
  <c r="AE17" i="56"/>
  <c r="AF17" i="56"/>
  <c r="AG17" i="56"/>
  <c r="AH17" i="56"/>
  <c r="AI17" i="56"/>
  <c r="AJ17" i="56"/>
  <c r="AE18" i="56"/>
  <c r="AF18" i="56"/>
  <c r="AG18" i="56"/>
  <c r="AI18" i="56"/>
  <c r="AJ18" i="56"/>
  <c r="AE19" i="56"/>
  <c r="AF19" i="56"/>
  <c r="AG19" i="56"/>
  <c r="AH19" i="56"/>
  <c r="AI19" i="56"/>
  <c r="AJ19" i="56"/>
  <c r="AE20" i="56"/>
  <c r="AF20" i="56"/>
  <c r="AG20" i="56"/>
  <c r="AH20" i="56"/>
  <c r="AI20" i="56"/>
  <c r="AJ20" i="56"/>
  <c r="AD5" i="55"/>
  <c r="AE5" i="55"/>
  <c r="AG5" i="55"/>
  <c r="AH5" i="55"/>
  <c r="AD6" i="55"/>
  <c r="AE6" i="55"/>
  <c r="AG6" i="55"/>
  <c r="AH6" i="55"/>
  <c r="AD7" i="55"/>
  <c r="AE7" i="55"/>
  <c r="AG7" i="55"/>
  <c r="AH7" i="55"/>
  <c r="AD8" i="55"/>
  <c r="AE8" i="55"/>
  <c r="AG8" i="55"/>
  <c r="AH8" i="55"/>
  <c r="AD9" i="55"/>
  <c r="AE9" i="55"/>
  <c r="AG9" i="55"/>
  <c r="AH9" i="55"/>
  <c r="AD10" i="55"/>
  <c r="AE10" i="55"/>
  <c r="AG10" i="55"/>
  <c r="AH10" i="55"/>
  <c r="AD11" i="55"/>
  <c r="AE11" i="55"/>
  <c r="AG11" i="55"/>
  <c r="AH11" i="55"/>
  <c r="AD12" i="55"/>
  <c r="AE12" i="55"/>
  <c r="AG12" i="55"/>
  <c r="AH12" i="55"/>
  <c r="AD13" i="55"/>
  <c r="AE13" i="55"/>
  <c r="AG13" i="55"/>
  <c r="AH13" i="55"/>
  <c r="AD14" i="55"/>
  <c r="AE14" i="55"/>
  <c r="AG14" i="55"/>
  <c r="AH14" i="55"/>
  <c r="AD15" i="55"/>
  <c r="AG15" i="55"/>
  <c r="AH15" i="55"/>
  <c r="AD16" i="55"/>
  <c r="AG16" i="55"/>
  <c r="AH16" i="55"/>
  <c r="AD17" i="55"/>
  <c r="AG17" i="55"/>
  <c r="AH17" i="55"/>
  <c r="AD18" i="55"/>
  <c r="AG18" i="55"/>
  <c r="AH18" i="55"/>
  <c r="AD19" i="55"/>
  <c r="AE19" i="55"/>
  <c r="AG19" i="55"/>
  <c r="AH19" i="55"/>
  <c r="AD20" i="55"/>
  <c r="AE20" i="55"/>
  <c r="AG20" i="55"/>
  <c r="AH20" i="55"/>
  <c r="R32" i="60"/>
  <c r="S32" i="60"/>
  <c r="R48" i="60"/>
  <c r="S48" i="60"/>
  <c r="AE10" i="59"/>
  <c r="AB39" i="59"/>
  <c r="AE39" i="59"/>
  <c r="AB40" i="59"/>
  <c r="AE40" i="59"/>
</calcChain>
</file>

<file path=xl/comments1.xml><?xml version="1.0" encoding="utf-8"?>
<comments xmlns="http://schemas.openxmlformats.org/spreadsheetml/2006/main">
  <authors>
    <author>IT推進課</author>
  </authors>
  <commentList>
    <comment ref="AE2" authorId="0" shapeId="0">
      <text>
        <r>
          <rPr>
            <sz val="9"/>
            <color indexed="81"/>
            <rFont val="ＭＳ Ｐゴシック"/>
            <family val="3"/>
            <charset val="128"/>
          </rPr>
          <t xml:space="preserve">非表示となっている右側の列を再表示させてから大表（円単位）の数値を入力
</t>
        </r>
      </text>
    </comment>
    <comment ref="AF3" authorId="0" shapeId="0">
      <text>
        <r>
          <rPr>
            <sz val="9"/>
            <color indexed="81"/>
            <rFont val="ＭＳ Ｐゴシック"/>
            <family val="3"/>
            <charset val="128"/>
          </rPr>
          <t xml:space="preserve">大表（円単位）より
</t>
        </r>
      </text>
    </comment>
  </commentList>
</comments>
</file>

<file path=xl/sharedStrings.xml><?xml version="1.0" encoding="utf-8"?>
<sst xmlns="http://schemas.openxmlformats.org/spreadsheetml/2006/main" count="1990" uniqueCount="1078">
  <si>
    <t>-</t>
  </si>
  <si>
    <t>２　概　　　　　要</t>
    <rPh sb="2" eb="3">
      <t>オオムネ</t>
    </rPh>
    <rPh sb="8" eb="9">
      <t>ヨウ</t>
    </rPh>
    <phoneticPr fontId="2"/>
  </si>
  <si>
    <t>平成17年度</t>
    <rPh sb="0" eb="2">
      <t>ヘイセイ</t>
    </rPh>
    <rPh sb="4" eb="6">
      <t>ネンド</t>
    </rPh>
    <phoneticPr fontId="2"/>
  </si>
  <si>
    <t>平成18年度</t>
    <rPh sb="0" eb="2">
      <t>ヘイセイ</t>
    </rPh>
    <rPh sb="4" eb="6">
      <t>ネンド</t>
    </rPh>
    <phoneticPr fontId="2"/>
  </si>
  <si>
    <t>人口</t>
    <rPh sb="0" eb="2">
      <t>ジンコウ</t>
    </rPh>
    <phoneticPr fontId="2"/>
  </si>
  <si>
    <t>(人)</t>
    <rPh sb="1" eb="2">
      <t>ヒト</t>
    </rPh>
    <phoneticPr fontId="2"/>
  </si>
  <si>
    <t>世帯数</t>
    <rPh sb="0" eb="3">
      <t>セタイスウ</t>
    </rPh>
    <phoneticPr fontId="2"/>
  </si>
  <si>
    <t>(世帯)</t>
    <rPh sb="1" eb="3">
      <t>セタイ</t>
    </rPh>
    <phoneticPr fontId="2"/>
  </si>
  <si>
    <t>面積</t>
    <rPh sb="0" eb="2">
      <t>メンセキ</t>
    </rPh>
    <phoneticPr fontId="2"/>
  </si>
  <si>
    <r>
      <t>１km</t>
    </r>
    <r>
      <rPr>
        <vertAlign val="superscript"/>
        <sz val="9.5"/>
        <rFont val="ＭＳ 明朝"/>
        <family val="1"/>
        <charset val="128"/>
      </rPr>
      <t>2</t>
    </r>
    <r>
      <rPr>
        <sz val="9.5"/>
        <rFont val="ＭＳ 明朝"/>
        <family val="1"/>
        <charset val="128"/>
      </rPr>
      <t>当たり人</t>
    </r>
    <rPh sb="4" eb="5">
      <t>ア</t>
    </rPh>
    <rPh sb="7" eb="8">
      <t>ヒト</t>
    </rPh>
    <phoneticPr fontId="2"/>
  </si>
  <si>
    <t>１世帯当たり人口</t>
    <rPh sb="1" eb="3">
      <t>セタイ</t>
    </rPh>
    <rPh sb="3" eb="4">
      <t>ア</t>
    </rPh>
    <rPh sb="6" eb="8">
      <t>ジンコウ</t>
    </rPh>
    <phoneticPr fontId="2"/>
  </si>
  <si>
    <t>市税総額</t>
    <rPh sb="0" eb="1">
      <t>シ</t>
    </rPh>
    <rPh sb="1" eb="2">
      <t>ゼイ</t>
    </rPh>
    <rPh sb="2" eb="4">
      <t>ソウガク</t>
    </rPh>
    <phoneticPr fontId="2"/>
  </si>
  <si>
    <t>(千円)</t>
  </si>
  <si>
    <t>一般会計歳入</t>
    <rPh sb="0" eb="2">
      <t>イッパン</t>
    </rPh>
    <rPh sb="2" eb="4">
      <t>カイケイ</t>
    </rPh>
    <rPh sb="4" eb="6">
      <t>サイニュウ</t>
    </rPh>
    <phoneticPr fontId="2"/>
  </si>
  <si>
    <t>市税の割合</t>
    <rPh sb="0" eb="1">
      <t>シ</t>
    </rPh>
    <rPh sb="1" eb="2">
      <t>ゼイ</t>
    </rPh>
    <rPh sb="3" eb="5">
      <t>ワリアイ</t>
    </rPh>
    <phoneticPr fontId="2"/>
  </si>
  <si>
    <t>(％)</t>
  </si>
  <si>
    <t>市民１人当たり市税負担</t>
    <rPh sb="0" eb="2">
      <t>シミン</t>
    </rPh>
    <rPh sb="3" eb="4">
      <t>ヒト</t>
    </rPh>
    <rPh sb="4" eb="5">
      <t>ア</t>
    </rPh>
    <rPh sb="7" eb="9">
      <t>シゼイ</t>
    </rPh>
    <rPh sb="9" eb="11">
      <t>フタン</t>
    </rPh>
    <phoneticPr fontId="2"/>
  </si>
  <si>
    <t>(円)</t>
  </si>
  <si>
    <t>市民１世帯当たり 〃　</t>
    <rPh sb="0" eb="2">
      <t>シミン</t>
    </rPh>
    <rPh sb="3" eb="5">
      <t>セタイ</t>
    </rPh>
    <rPh sb="5" eb="6">
      <t>ア</t>
    </rPh>
    <phoneticPr fontId="2"/>
  </si>
  <si>
    <t>徴税費</t>
    <rPh sb="0" eb="2">
      <t>チョウゼイ</t>
    </rPh>
    <rPh sb="2" eb="3">
      <t>ヒ</t>
    </rPh>
    <phoneticPr fontId="2"/>
  </si>
  <si>
    <t xml:space="preserve"> 市税千円当たり</t>
    <rPh sb="1" eb="3">
      <t>シゼイ</t>
    </rPh>
    <rPh sb="3" eb="5">
      <t>センエン</t>
    </rPh>
    <rPh sb="5" eb="6">
      <t>ア</t>
    </rPh>
    <phoneticPr fontId="2"/>
  </si>
  <si>
    <t>税務職員数</t>
    <rPh sb="0" eb="2">
      <t>ゼイム</t>
    </rPh>
    <rPh sb="2" eb="4">
      <t>ショクイン</t>
    </rPh>
    <rPh sb="4" eb="5">
      <t>スウ</t>
    </rPh>
    <phoneticPr fontId="2"/>
  </si>
  <si>
    <t>(人)</t>
  </si>
  <si>
    <t xml:space="preserve"> １人当たり</t>
    <rPh sb="2" eb="3">
      <t>ヒト</t>
    </rPh>
    <rPh sb="3" eb="4">
      <t>ア</t>
    </rPh>
    <phoneticPr fontId="2"/>
  </si>
  <si>
    <t>(世帯)</t>
  </si>
  <si>
    <t>市税</t>
    <rPh sb="0" eb="2">
      <t>シゼイ</t>
    </rPh>
    <phoneticPr fontId="2"/>
  </si>
  <si>
    <t>　　　〃</t>
    <phoneticPr fontId="2"/>
  </si>
  <si>
    <t>３　決　算　状　況</t>
    <rPh sb="2" eb="3">
      <t>ケツ</t>
    </rPh>
    <rPh sb="4" eb="5">
      <t>サン</t>
    </rPh>
    <rPh sb="6" eb="7">
      <t>ジョウ</t>
    </rPh>
    <rPh sb="8" eb="9">
      <t>イワン</t>
    </rPh>
    <phoneticPr fontId="2"/>
  </si>
  <si>
    <t>　(1)　会計別決算状況</t>
    <rPh sb="5" eb="7">
      <t>カイケイ</t>
    </rPh>
    <rPh sb="7" eb="8">
      <t>ベツ</t>
    </rPh>
    <rPh sb="8" eb="10">
      <t>ケッサン</t>
    </rPh>
    <rPh sb="10" eb="12">
      <t>ジョウキョウ</t>
    </rPh>
    <phoneticPr fontId="2"/>
  </si>
  <si>
    <t>(単位：百万円)</t>
    <phoneticPr fontId="2"/>
  </si>
  <si>
    <t>　　　　　　　　　 年　度
 区　分</t>
    <rPh sb="10" eb="11">
      <t>トシ</t>
    </rPh>
    <rPh sb="12" eb="13">
      <t>タビ</t>
    </rPh>
    <rPh sb="15" eb="16">
      <t>ク</t>
    </rPh>
    <rPh sb="17" eb="18">
      <t>ブン</t>
    </rPh>
    <phoneticPr fontId="2"/>
  </si>
  <si>
    <t>一般会計</t>
    <rPh sb="0" eb="2">
      <t>イッパン</t>
    </rPh>
    <rPh sb="2" eb="4">
      <t>カイケイ</t>
    </rPh>
    <phoneticPr fontId="2"/>
  </si>
  <si>
    <t>歳　　入</t>
    <rPh sb="0" eb="1">
      <t>トシ</t>
    </rPh>
    <rPh sb="3" eb="4">
      <t>イ</t>
    </rPh>
    <phoneticPr fontId="2"/>
  </si>
  <si>
    <t>歳　　出</t>
    <rPh sb="0" eb="1">
      <t>トシ</t>
    </rPh>
    <rPh sb="3" eb="4">
      <t>デ</t>
    </rPh>
    <phoneticPr fontId="2"/>
  </si>
  <si>
    <t>特別会計</t>
    <rPh sb="0" eb="2">
      <t>トクベツ</t>
    </rPh>
    <rPh sb="2" eb="4">
      <t>カイケイ</t>
    </rPh>
    <phoneticPr fontId="2"/>
  </si>
  <si>
    <t>合計</t>
    <rPh sb="0" eb="2">
      <t>ゴウケイ</t>
    </rPh>
    <phoneticPr fontId="2"/>
  </si>
  <si>
    <t>(2)　一般会計決算状況</t>
  </si>
  <si>
    <t>　　　　　　　　 　　　　 年　度
 区　分</t>
    <rPh sb="14" eb="15">
      <t>トシ</t>
    </rPh>
    <rPh sb="16" eb="17">
      <t>タビ</t>
    </rPh>
    <rPh sb="19" eb="20">
      <t>ク</t>
    </rPh>
    <rPh sb="21" eb="22">
      <t>ブン</t>
    </rPh>
    <phoneticPr fontId="2"/>
  </si>
  <si>
    <t>歳　　　　　　　　　　　　　　　　入</t>
    <phoneticPr fontId="2"/>
  </si>
  <si>
    <t>市税</t>
  </si>
  <si>
    <t>地方譲与税</t>
  </si>
  <si>
    <t>利子割交付金</t>
  </si>
  <si>
    <t>配当割交付金</t>
  </si>
  <si>
    <t>株式等譲渡所得割交付金</t>
  </si>
  <si>
    <t>地方消費税交付金</t>
  </si>
  <si>
    <t>ゴルフ場利用税交付金</t>
  </si>
  <si>
    <t>自動車取得税交付金</t>
  </si>
  <si>
    <t>軽油引取税交付金</t>
    <rPh sb="0" eb="2">
      <t>ケイユ</t>
    </rPh>
    <rPh sb="2" eb="4">
      <t>ヒキトリ</t>
    </rPh>
    <rPh sb="4" eb="5">
      <t>ゼイ</t>
    </rPh>
    <rPh sb="5" eb="8">
      <t>コウフキン</t>
    </rPh>
    <phoneticPr fontId="2"/>
  </si>
  <si>
    <t>-</t>
    <phoneticPr fontId="2"/>
  </si>
  <si>
    <t>国有提供施設等所在市町村助成交付金</t>
    <rPh sb="0" eb="2">
      <t>コクユウ</t>
    </rPh>
    <rPh sb="2" eb="4">
      <t>テイキョウ</t>
    </rPh>
    <rPh sb="4" eb="7">
      <t>シセツトウ</t>
    </rPh>
    <rPh sb="7" eb="9">
      <t>ショザイ</t>
    </rPh>
    <rPh sb="9" eb="12">
      <t>シチョウソン</t>
    </rPh>
    <rPh sb="12" eb="14">
      <t>ジョセイ</t>
    </rPh>
    <rPh sb="14" eb="17">
      <t>コウフキン</t>
    </rPh>
    <phoneticPr fontId="2"/>
  </si>
  <si>
    <t>地方特例交付金</t>
  </si>
  <si>
    <t>地方交付税</t>
  </si>
  <si>
    <t>交通安全対策特別交付金</t>
  </si>
  <si>
    <t>石油貯蔵施設立地対策等交付金</t>
  </si>
  <si>
    <t>分担金及び負担金</t>
  </si>
  <si>
    <t>使用料及び手数料</t>
  </si>
  <si>
    <t>国庫支出金</t>
  </si>
  <si>
    <t>県支出金</t>
  </si>
  <si>
    <t>財産収入</t>
  </si>
  <si>
    <t>寄附金</t>
  </si>
  <si>
    <t>繰入金</t>
  </si>
  <si>
    <t>繰越金</t>
  </si>
  <si>
    <t>諸収入</t>
  </si>
  <si>
    <t>市債</t>
  </si>
  <si>
    <t>合　　　　　　　　　計</t>
    <phoneticPr fontId="2"/>
  </si>
  <si>
    <t>歳　　　　　　　　　　出</t>
    <phoneticPr fontId="2"/>
  </si>
  <si>
    <t>議会費</t>
  </si>
  <si>
    <t>総務費</t>
  </si>
  <si>
    <t>民生費</t>
  </si>
  <si>
    <t>衛生費</t>
  </si>
  <si>
    <t>労働費</t>
  </si>
  <si>
    <t>農林水産業費</t>
  </si>
  <si>
    <t>商工費</t>
  </si>
  <si>
    <t>土木費</t>
  </si>
  <si>
    <t>消防費</t>
  </si>
  <si>
    <t>教育費</t>
  </si>
  <si>
    <t>災害復旧費</t>
    <rPh sb="0" eb="2">
      <t>サイガイ</t>
    </rPh>
    <phoneticPr fontId="2"/>
  </si>
  <si>
    <t>公債費</t>
  </si>
  <si>
    <t>諸支出金</t>
  </si>
  <si>
    <t>予備費</t>
  </si>
  <si>
    <t>合　　　　　　　　　計</t>
    <phoneticPr fontId="2"/>
  </si>
  <si>
    <t>　　　　　　　　年　度
 区　分</t>
    <rPh sb="8" eb="9">
      <t>トシ</t>
    </rPh>
    <rPh sb="10" eb="11">
      <t>タビ</t>
    </rPh>
    <rPh sb="13" eb="14">
      <t>ク</t>
    </rPh>
    <rPh sb="15" eb="16">
      <t>ブン</t>
    </rPh>
    <phoneticPr fontId="2"/>
  </si>
  <si>
    <t>位置</t>
  </si>
  <si>
    <t>極東</t>
  </si>
  <si>
    <t>東経</t>
  </si>
  <si>
    <t>極西</t>
  </si>
  <si>
    <t>138°47′03″</t>
  </si>
  <si>
    <t>極南</t>
  </si>
  <si>
    <t>北緯</t>
  </si>
  <si>
    <t>極北</t>
  </si>
  <si>
    <t>広ぼう</t>
  </si>
  <si>
    <t>東西</t>
  </si>
  <si>
    <t>南北</t>
  </si>
  <si>
    <t>編入年次</t>
  </si>
  <si>
    <t>編入区域</t>
  </si>
  <si>
    <t>編入後の</t>
  </si>
  <si>
    <t>明治22.4.1</t>
  </si>
  <si>
    <t>12.22</t>
  </si>
  <si>
    <t>(市制施行)</t>
  </si>
  <si>
    <t>大正3.4.1</t>
  </si>
  <si>
    <t>①</t>
  </si>
  <si>
    <t>8.30</t>
  </si>
  <si>
    <t>20.52</t>
  </si>
  <si>
    <t>8.8.1</t>
  </si>
  <si>
    <t>②</t>
  </si>
  <si>
    <t>0.13</t>
  </si>
  <si>
    <t>20.65</t>
  </si>
  <si>
    <t>昭和18.6.1</t>
  </si>
  <si>
    <t>③</t>
  </si>
  <si>
    <t>17.57</t>
  </si>
  <si>
    <t>38.22</t>
  </si>
  <si>
    <t>18.12.8</t>
  </si>
  <si>
    <t>④⑤</t>
  </si>
  <si>
    <t>34.33</t>
  </si>
  <si>
    <t>72.55</t>
  </si>
  <si>
    <t>29.4.5</t>
  </si>
  <si>
    <t>⑥</t>
  </si>
  <si>
    <t>6.99</t>
  </si>
  <si>
    <t>79.54</t>
  </si>
  <si>
    <t>29.11.1</t>
  </si>
  <si>
    <t>⑦⑧⑨</t>
  </si>
  <si>
    <t>43.10</t>
  </si>
  <si>
    <t>122.64</t>
  </si>
  <si>
    <t>32.5.3</t>
  </si>
  <si>
    <t>⑩⑪⑫</t>
  </si>
  <si>
    <t>38.83</t>
  </si>
  <si>
    <t>161.47</t>
  </si>
  <si>
    <t>35.1.11</t>
  </si>
  <si>
    <t>⑬</t>
  </si>
  <si>
    <t>16.50</t>
  </si>
  <si>
    <t>177.97</t>
  </si>
  <si>
    <t>35.4.1</t>
  </si>
  <si>
    <t>⑭</t>
  </si>
  <si>
    <t>2.28</t>
  </si>
  <si>
    <t>180.25</t>
  </si>
  <si>
    <t>36.6.1</t>
  </si>
  <si>
    <t>⑮⑯</t>
  </si>
  <si>
    <t>28.09</t>
  </si>
  <si>
    <t>208.34</t>
  </si>
  <si>
    <t>42.1.1</t>
  </si>
  <si>
    <t>0.08</t>
  </si>
  <si>
    <t>208.42</t>
  </si>
  <si>
    <t>47.11.24</t>
  </si>
  <si>
    <t>0.50</t>
  </si>
  <si>
    <t>208.92</t>
  </si>
  <si>
    <t>58.1.1</t>
  </si>
  <si>
    <t>⑩</t>
  </si>
  <si>
    <t>-0.18</t>
  </si>
  <si>
    <t>208.74</t>
  </si>
  <si>
    <t>58.4.30</t>
  </si>
  <si>
    <t>0.05</t>
  </si>
  <si>
    <t>208.79</t>
  </si>
  <si>
    <t>平成7.8.10</t>
  </si>
  <si>
    <t>-2.90</t>
  </si>
  <si>
    <t>205.89</t>
  </si>
  <si>
    <t>8.7.30</t>
  </si>
  <si>
    <t>0.15</t>
  </si>
  <si>
    <t>206.04</t>
  </si>
  <si>
    <t>9.9.5</t>
  </si>
  <si>
    <t>-0.10</t>
  </si>
  <si>
    <t>205.94</t>
  </si>
  <si>
    <t>13.1.1</t>
  </si>
  <si>
    <t>⑰</t>
  </si>
  <si>
    <t>25.97</t>
  </si>
  <si>
    <t>231.91</t>
  </si>
  <si>
    <t>14.10.1</t>
  </si>
  <si>
    <t>0.03</t>
  </si>
  <si>
    <t>231.94</t>
  </si>
  <si>
    <t>17.3.21</t>
  </si>
  <si>
    <t>⑱～29</t>
  </si>
  <si>
    <t>17.10.10</t>
  </si>
  <si>
    <t>30</t>
  </si>
  <si>
    <t>76.14</t>
  </si>
  <si>
    <r>
      <t>(単位:km</t>
    </r>
    <r>
      <rPr>
        <vertAlign val="superscript"/>
        <sz val="9"/>
        <rFont val="ＭＳ 明朝"/>
        <family val="1"/>
        <charset val="128"/>
      </rPr>
      <t>2</t>
    </r>
    <r>
      <rPr>
        <sz val="9"/>
        <rFont val="ＭＳ 明朝"/>
        <family val="1"/>
        <charset val="128"/>
      </rPr>
      <t>)</t>
    </r>
    <phoneticPr fontId="2"/>
  </si>
  <si>
    <t>の面積</t>
    <phoneticPr fontId="14"/>
  </si>
  <si>
    <t>総面積</t>
    <phoneticPr fontId="14"/>
  </si>
  <si>
    <t>418.02</t>
    <phoneticPr fontId="2"/>
  </si>
  <si>
    <t>649.96</t>
    <phoneticPr fontId="2"/>
  </si>
  <si>
    <t>726.10</t>
    <phoneticPr fontId="2"/>
  </si>
  <si>
    <t>Ⅰ　総　　　　　括</t>
  </si>
  <si>
    <t>３　決算状況</t>
  </si>
  <si>
    <t>４　地方譲与税等決算状況</t>
  </si>
  <si>
    <t>５　基準財政収入額の推移</t>
  </si>
  <si>
    <t>６　徴税費の推移</t>
  </si>
  <si>
    <t>予算額</t>
  </si>
  <si>
    <t>調定額</t>
  </si>
  <si>
    <t>収入額</t>
  </si>
  <si>
    <t>市民税</t>
  </si>
  <si>
    <t>個人</t>
  </si>
  <si>
    <t>現年課税分</t>
  </si>
  <si>
    <t>滞納繰越分</t>
  </si>
  <si>
    <t>法人</t>
  </si>
  <si>
    <t>固定資産税</t>
  </si>
  <si>
    <t>交付金</t>
  </si>
  <si>
    <t>軽自動車税</t>
  </si>
  <si>
    <t>市たばこ税</t>
  </si>
  <si>
    <t>鉱産税</t>
  </si>
  <si>
    <t>特別土地保有税</t>
  </si>
  <si>
    <t>入湯税</t>
  </si>
  <si>
    <t>事業所税</t>
  </si>
  <si>
    <t>都市計画税</t>
  </si>
  <si>
    <t>(単位：千円・％・人)</t>
    <rPh sb="9" eb="10">
      <t>ニン</t>
    </rPh>
    <phoneticPr fontId="2"/>
  </si>
  <si>
    <t>　　　　　　　　　　区　分
　税　目</t>
    <rPh sb="16" eb="17">
      <t>ゼイ</t>
    </rPh>
    <rPh sb="18" eb="19">
      <t>メ</t>
    </rPh>
    <phoneticPr fontId="2"/>
  </si>
  <si>
    <t>納付率</t>
    <rPh sb="0" eb="2">
      <t>ノウフ</t>
    </rPh>
    <rPh sb="2" eb="3">
      <t>リツ</t>
    </rPh>
    <phoneticPr fontId="2"/>
  </si>
  <si>
    <t>収入未済額
（滞納繰越額）</t>
  </si>
  <si>
    <t>納付者数</t>
    <rPh sb="0" eb="2">
      <t>ノウフ</t>
    </rPh>
    <rPh sb="2" eb="3">
      <t>シャ</t>
    </rPh>
    <rPh sb="3" eb="4">
      <t>スウ</t>
    </rPh>
    <phoneticPr fontId="2"/>
  </si>
  <si>
    <t>　除く実人員。</t>
    <rPh sb="1" eb="2">
      <t>ノゾ</t>
    </rPh>
    <rPh sb="3" eb="4">
      <t>ジツ</t>
    </rPh>
    <rPh sb="4" eb="6">
      <t>ジンイン</t>
    </rPh>
    <phoneticPr fontId="2"/>
  </si>
  <si>
    <t>※軽自動車税は台数で集計。</t>
    <rPh sb="1" eb="5">
      <t>ケイジドウシャ</t>
    </rPh>
    <rPh sb="5" eb="6">
      <t>ゼイ</t>
    </rPh>
    <rPh sb="7" eb="8">
      <t>ダイ</t>
    </rPh>
    <rPh sb="8" eb="9">
      <t>スウ</t>
    </rPh>
    <rPh sb="10" eb="12">
      <t>シュウケイ</t>
    </rPh>
    <phoneticPr fontId="2"/>
  </si>
  <si>
    <t>※固定資産税の数値は都市計画税を含む。</t>
    <rPh sb="1" eb="3">
      <t>コテイ</t>
    </rPh>
    <rPh sb="3" eb="6">
      <t>シサンゼイ</t>
    </rPh>
    <rPh sb="7" eb="9">
      <t>スウチ</t>
    </rPh>
    <rPh sb="10" eb="12">
      <t>トシ</t>
    </rPh>
    <rPh sb="12" eb="14">
      <t>ケイカク</t>
    </rPh>
    <rPh sb="14" eb="15">
      <t>ゼイ</t>
    </rPh>
    <rPh sb="16" eb="17">
      <t>フク</t>
    </rPh>
    <phoneticPr fontId="2"/>
  </si>
  <si>
    <t>(5)　市民１人当たりの市税負担状況</t>
  </si>
  <si>
    <t>　　　　　 年度等
 区　分</t>
    <rPh sb="15" eb="16">
      <t>ク</t>
    </rPh>
    <rPh sb="17" eb="18">
      <t>ブン</t>
    </rPh>
    <phoneticPr fontId="2"/>
  </si>
  <si>
    <t>平成17年度</t>
    <phoneticPr fontId="2"/>
  </si>
  <si>
    <t>金　　額</t>
    <phoneticPr fontId="2"/>
  </si>
  <si>
    <t>対前年比</t>
  </si>
  <si>
    <t>市税総額</t>
  </si>
  <si>
    <t>個人市民税</t>
  </si>
  <si>
    <t xml:space="preserve">特別土地
保有税 </t>
    <rPh sb="5" eb="6">
      <t>ホ</t>
    </rPh>
    <rPh sb="6" eb="7">
      <t>ユウ</t>
    </rPh>
    <rPh sb="7" eb="8">
      <t>ゼイ</t>
    </rPh>
    <phoneticPr fontId="2"/>
  </si>
  <si>
    <t>年度末人口</t>
    <phoneticPr fontId="2"/>
  </si>
  <si>
    <t>年度末世帯数</t>
    <phoneticPr fontId="2"/>
  </si>
  <si>
    <t>　　　　　  　     　      年 度
 区　分</t>
    <rPh sb="25" eb="26">
      <t>ク</t>
    </rPh>
    <rPh sb="27" eb="28">
      <t>ブン</t>
    </rPh>
    <phoneticPr fontId="2"/>
  </si>
  <si>
    <t>自動車重量
譲与税</t>
    <rPh sb="6" eb="7">
      <t>ユズ</t>
    </rPh>
    <phoneticPr fontId="2"/>
  </si>
  <si>
    <t>６月分</t>
  </si>
  <si>
    <t>11月分</t>
  </si>
  <si>
    <t>３月分</t>
  </si>
  <si>
    <t>計</t>
  </si>
  <si>
    <t>延長割</t>
  </si>
  <si>
    <t>面積割</t>
  </si>
  <si>
    <t>石油ガス譲与税</t>
    <rPh sb="0" eb="2">
      <t>セキユ</t>
    </rPh>
    <rPh sb="4" eb="6">
      <t>ジョウヨ</t>
    </rPh>
    <rPh sb="6" eb="7">
      <t>ゼイ</t>
    </rPh>
    <phoneticPr fontId="2"/>
  </si>
  <si>
    <t>特別とん譲与税</t>
  </si>
  <si>
    <t>９月分</t>
  </si>
  <si>
    <t>航空機燃料
譲与税</t>
  </si>
  <si>
    <t>所得譲与税</t>
  </si>
  <si>
    <t>地方譲与税合計</t>
  </si>
  <si>
    <t>８月分</t>
  </si>
  <si>
    <t>12月分</t>
  </si>
  <si>
    <t>株式等譲渡
所得割交付金</t>
  </si>
  <si>
    <t>地方消費税
交付金</t>
  </si>
  <si>
    <t>ゴルフ場利用税
交付金</t>
  </si>
  <si>
    <t>自動車取得税
交付金</t>
  </si>
  <si>
    <t>県民税
徴収取扱
委託金</t>
  </si>
  <si>
    <t>　　    　　      年 度
 区　分</t>
    <rPh sb="19" eb="20">
      <t>ク</t>
    </rPh>
    <rPh sb="21" eb="22">
      <t>ブン</t>
    </rPh>
    <phoneticPr fontId="2"/>
  </si>
  <si>
    <t>土地</t>
  </si>
  <si>
    <t>家屋</t>
  </si>
  <si>
    <t>償却資産</t>
  </si>
  <si>
    <t>自動車重量譲与税</t>
  </si>
  <si>
    <t>航空機燃料譲与税</t>
  </si>
  <si>
    <t>低工法等の控除</t>
  </si>
  <si>
    <t>　　　　　　　　　　　　　　　　　　　　　　　　年度等
　区　分</t>
    <rPh sb="24" eb="27">
      <t>ネンドトウ</t>
    </rPh>
    <rPh sb="29" eb="30">
      <t>ク</t>
    </rPh>
    <rPh sb="31" eb="32">
      <t>ブン</t>
    </rPh>
    <phoneticPr fontId="2"/>
  </si>
  <si>
    <t>税収入額</t>
  </si>
  <si>
    <t>(1)</t>
    <phoneticPr fontId="2"/>
  </si>
  <si>
    <t>市税</t>
    <phoneticPr fontId="2"/>
  </si>
  <si>
    <t>(2)</t>
    <phoneticPr fontId="2"/>
  </si>
  <si>
    <t>個人の県民税</t>
    <phoneticPr fontId="2"/>
  </si>
  <si>
    <t>(3)</t>
    <phoneticPr fontId="2"/>
  </si>
  <si>
    <t>計</t>
    <phoneticPr fontId="2"/>
  </si>
  <si>
    <t>徴　　　　　税　　　　　費</t>
    <phoneticPr fontId="2"/>
  </si>
  <si>
    <t>人件費</t>
  </si>
  <si>
    <t>(4)</t>
    <phoneticPr fontId="2"/>
  </si>
  <si>
    <t>基本給</t>
    <phoneticPr fontId="2"/>
  </si>
  <si>
    <t>(5)</t>
    <phoneticPr fontId="2"/>
  </si>
  <si>
    <t>諸手当</t>
    <phoneticPr fontId="2"/>
  </si>
  <si>
    <t>(ｲ)</t>
  </si>
  <si>
    <t>超過勤務手当</t>
    <phoneticPr fontId="2"/>
  </si>
  <si>
    <t>(ﾛ)</t>
  </si>
  <si>
    <t>(ﾊ)</t>
  </si>
  <si>
    <t>その他の手当</t>
    <phoneticPr fontId="2"/>
  </si>
  <si>
    <t>(6)</t>
    <phoneticPr fontId="2"/>
  </si>
  <si>
    <t>その他
(共済組合負担金等ほか)</t>
    <phoneticPr fontId="2"/>
  </si>
  <si>
    <t>(7)</t>
    <phoneticPr fontId="2"/>
  </si>
  <si>
    <t>小　　　　　　　　　　　計</t>
    <phoneticPr fontId="2"/>
  </si>
  <si>
    <t>需用費</t>
  </si>
  <si>
    <t>(8)</t>
    <phoneticPr fontId="2"/>
  </si>
  <si>
    <t>旅費</t>
  </si>
  <si>
    <t>(9)</t>
    <phoneticPr fontId="2"/>
  </si>
  <si>
    <t>賃金</t>
    <phoneticPr fontId="2"/>
  </si>
  <si>
    <t>(10)</t>
    <phoneticPr fontId="2"/>
  </si>
  <si>
    <t>その他</t>
    <phoneticPr fontId="2"/>
  </si>
  <si>
    <t>(11)</t>
    <phoneticPr fontId="2"/>
  </si>
  <si>
    <t>報奨金及び
これに
類する経費</t>
  </si>
  <si>
    <t>(12)</t>
    <phoneticPr fontId="2"/>
  </si>
  <si>
    <t>納期前納付の報奨金</t>
  </si>
  <si>
    <t>(13)</t>
    <phoneticPr fontId="2"/>
  </si>
  <si>
    <t>税務貯蓄組合補助金</t>
  </si>
  <si>
    <t>(14)</t>
    <phoneticPr fontId="2"/>
  </si>
  <si>
    <t>納税奨励金</t>
  </si>
  <si>
    <t>(15)</t>
    <phoneticPr fontId="2"/>
  </si>
  <si>
    <t>その他</t>
  </si>
  <si>
    <t>(16)</t>
    <phoneticPr fontId="2"/>
  </si>
  <si>
    <t>(17)</t>
    <phoneticPr fontId="2"/>
  </si>
  <si>
    <t>納税通知書を基準にした額</t>
  </si>
  <si>
    <t>報奨金の額に相当する金額</t>
  </si>
  <si>
    <t>合　　　　　　　　　　　計</t>
    <rPh sb="0" eb="1">
      <t>ゴウ</t>
    </rPh>
    <phoneticPr fontId="2"/>
  </si>
  <si>
    <t>(23)　市税に係る徴税費（(18)－(22)）</t>
  </si>
  <si>
    <t>税務職員数</t>
  </si>
  <si>
    <t>吏員</t>
  </si>
  <si>
    <t>その他の職員数</t>
  </si>
  <si>
    <t>合計</t>
  </si>
  <si>
    <t>ほか臨時職員</t>
  </si>
  <si>
    <t>(19)</t>
    <phoneticPr fontId="2"/>
  </si>
  <si>
    <t>(20)</t>
    <phoneticPr fontId="2"/>
  </si>
  <si>
    <t>賦課期日</t>
  </si>
  <si>
    <t>課　税　標　準　及　び　税　率</t>
    <rPh sb="0" eb="1">
      <t>カ</t>
    </rPh>
    <rPh sb="2" eb="3">
      <t>ゼイ</t>
    </rPh>
    <rPh sb="4" eb="5">
      <t>シルベ</t>
    </rPh>
    <rPh sb="6" eb="7">
      <t>ジュン</t>
    </rPh>
    <rPh sb="8" eb="9">
      <t>オヨ</t>
    </rPh>
    <rPh sb="12" eb="13">
      <t>ゼイ</t>
    </rPh>
    <rPh sb="14" eb="15">
      <t>リツ</t>
    </rPh>
    <phoneticPr fontId="2"/>
  </si>
  <si>
    <t>申　告　期　限</t>
    <rPh sb="0" eb="1">
      <t>サル</t>
    </rPh>
    <rPh sb="2" eb="3">
      <t>コク</t>
    </rPh>
    <rPh sb="4" eb="5">
      <t>キ</t>
    </rPh>
    <rPh sb="6" eb="7">
      <t>キリ</t>
    </rPh>
    <phoneticPr fontId="2"/>
  </si>
  <si>
    <t>納　　　　　　期</t>
    <rPh sb="0" eb="1">
      <t>オサム</t>
    </rPh>
    <rPh sb="7" eb="8">
      <t>キ</t>
    </rPh>
    <phoneticPr fontId="2"/>
  </si>
  <si>
    <t>○個人</t>
  </si>
  <si>
    <t>　申告書</t>
  </si>
  <si>
    <t>　普通徴収</t>
  </si>
  <si>
    <t>　第１期　６月16日～６月30日</t>
  </si>
  <si>
    <t>　第２期　８月16日～８月31日</t>
  </si>
  <si>
    <t>○法人の均等割</t>
    <rPh sb="1" eb="3">
      <t>ホウジン</t>
    </rPh>
    <rPh sb="4" eb="6">
      <t>キントウ</t>
    </rPh>
    <rPh sb="6" eb="7">
      <t>ワ</t>
    </rPh>
    <phoneticPr fontId="2"/>
  </si>
  <si>
    <t>○法人</t>
  </si>
  <si>
    <t>　第４期翌年</t>
  </si>
  <si>
    <t>法人等の区分</t>
    <rPh sb="0" eb="2">
      <t>ホウジン</t>
    </rPh>
    <rPh sb="2" eb="3">
      <t>トウ</t>
    </rPh>
    <rPh sb="4" eb="6">
      <t>クブン</t>
    </rPh>
    <phoneticPr fontId="2"/>
  </si>
  <si>
    <t>区内の従業者数</t>
    <rPh sb="0" eb="1">
      <t>ク</t>
    </rPh>
    <rPh sb="1" eb="2">
      <t>ナイ</t>
    </rPh>
    <rPh sb="3" eb="6">
      <t>ジュウギョウシャ</t>
    </rPh>
    <rPh sb="6" eb="7">
      <t>スウ</t>
    </rPh>
    <phoneticPr fontId="2"/>
  </si>
  <si>
    <t>下記以外の法人等</t>
    <rPh sb="0" eb="2">
      <t>カキ</t>
    </rPh>
    <rPh sb="2" eb="4">
      <t>イガイ</t>
    </rPh>
    <rPh sb="5" eb="7">
      <t>ホウジン</t>
    </rPh>
    <rPh sb="7" eb="8">
      <t>トウ</t>
    </rPh>
    <phoneticPr fontId="2"/>
  </si>
  <si>
    <t>5万円</t>
    <rPh sb="1" eb="3">
      <t>マンエン</t>
    </rPh>
    <phoneticPr fontId="2"/>
  </si>
  <si>
    <t>資本金等の額が1千万円以下</t>
    <rPh sb="0" eb="3">
      <t>シホンキン</t>
    </rPh>
    <rPh sb="3" eb="4">
      <t>トウ</t>
    </rPh>
    <rPh sb="5" eb="6">
      <t>ガク</t>
    </rPh>
    <rPh sb="8" eb="11">
      <t>センマンエン</t>
    </rPh>
    <rPh sb="11" eb="13">
      <t>イカ</t>
    </rPh>
    <phoneticPr fontId="2"/>
  </si>
  <si>
    <t>50人以下</t>
    <rPh sb="2" eb="3">
      <t>ニン</t>
    </rPh>
    <rPh sb="3" eb="5">
      <t>イカ</t>
    </rPh>
    <phoneticPr fontId="2"/>
  </si>
  <si>
    <t>　６月～翌年５月分</t>
    <rPh sb="8" eb="9">
      <t>ブン</t>
    </rPh>
    <phoneticPr fontId="2"/>
  </si>
  <si>
    <t>区内に事務所又は事業所を有する法人（均等割・法人税割）</t>
    <rPh sb="0" eb="1">
      <t>ク</t>
    </rPh>
    <phoneticPr fontId="2"/>
  </si>
  <si>
    <t>12万円</t>
    <rPh sb="2" eb="4">
      <t>マンエン</t>
    </rPh>
    <phoneticPr fontId="2"/>
  </si>
  <si>
    <t>　徴収の翌月10日迄</t>
  </si>
  <si>
    <t>資本金等の額が1千万円超1億円以下</t>
    <rPh sb="0" eb="3">
      <t>シホンキン</t>
    </rPh>
    <rPh sb="3" eb="4">
      <t>トウ</t>
    </rPh>
    <rPh sb="5" eb="6">
      <t>ガク</t>
    </rPh>
    <rPh sb="8" eb="11">
      <t>センマンエン</t>
    </rPh>
    <rPh sb="11" eb="12">
      <t>チョウ</t>
    </rPh>
    <rPh sb="13" eb="15">
      <t>オクエン</t>
    </rPh>
    <rPh sb="15" eb="17">
      <t>イカ</t>
    </rPh>
    <phoneticPr fontId="2"/>
  </si>
  <si>
    <t>13万円</t>
    <rPh sb="2" eb="4">
      <t>マンエン</t>
    </rPh>
    <phoneticPr fontId="2"/>
  </si>
  <si>
    <t>　特例</t>
  </si>
  <si>
    <t>15万円</t>
    <rPh sb="2" eb="4">
      <t>マンエン</t>
    </rPh>
    <phoneticPr fontId="2"/>
  </si>
  <si>
    <t>６月～11月分　12月10日</t>
  </si>
  <si>
    <t>資本金等の額が1億円超10億円以下</t>
    <rPh sb="0" eb="3">
      <t>シホンキン</t>
    </rPh>
    <rPh sb="3" eb="4">
      <t>トウ</t>
    </rPh>
    <rPh sb="5" eb="6">
      <t>ガク</t>
    </rPh>
    <rPh sb="8" eb="10">
      <t>オクエン</t>
    </rPh>
    <rPh sb="10" eb="11">
      <t>チョウ</t>
    </rPh>
    <rPh sb="13" eb="15">
      <t>オクエン</t>
    </rPh>
    <rPh sb="15" eb="17">
      <t>イカ</t>
    </rPh>
    <phoneticPr fontId="2"/>
  </si>
  <si>
    <t>16万円</t>
    <rPh sb="2" eb="4">
      <t>マンエン</t>
    </rPh>
    <phoneticPr fontId="2"/>
  </si>
  <si>
    <t>12月～５月分　６月10日</t>
  </si>
  <si>
    <t>40万円</t>
    <rPh sb="2" eb="4">
      <t>マンエン</t>
    </rPh>
    <phoneticPr fontId="2"/>
  </si>
  <si>
    <t>資本金等の額が10億円超50億円以下</t>
    <rPh sb="0" eb="3">
      <t>シホンキン</t>
    </rPh>
    <rPh sb="3" eb="4">
      <t>トウ</t>
    </rPh>
    <rPh sb="5" eb="6">
      <t>ガク</t>
    </rPh>
    <rPh sb="9" eb="11">
      <t>オクエン</t>
    </rPh>
    <rPh sb="11" eb="12">
      <t>チョウ</t>
    </rPh>
    <rPh sb="14" eb="16">
      <t>オクエン</t>
    </rPh>
    <rPh sb="16" eb="18">
      <t>イカ</t>
    </rPh>
    <phoneticPr fontId="2"/>
  </si>
  <si>
    <t>41万円</t>
    <rPh sb="2" eb="4">
      <t>マンエン</t>
    </rPh>
    <phoneticPr fontId="2"/>
  </si>
  <si>
    <t>175万円</t>
    <rPh sb="3" eb="5">
      <t>マンエン</t>
    </rPh>
    <phoneticPr fontId="2"/>
  </si>
  <si>
    <t>資本金等の額が50億円超</t>
    <rPh sb="0" eb="3">
      <t>シホンキン</t>
    </rPh>
    <rPh sb="3" eb="4">
      <t>トウ</t>
    </rPh>
    <rPh sb="5" eb="6">
      <t>ガク</t>
    </rPh>
    <rPh sb="9" eb="11">
      <t>オクエン</t>
    </rPh>
    <rPh sb="11" eb="12">
      <t>チョウ</t>
    </rPh>
    <phoneticPr fontId="2"/>
  </si>
  <si>
    <t>300万円</t>
    <rPh sb="3" eb="5">
      <t>マンエン</t>
    </rPh>
    <phoneticPr fontId="2"/>
  </si>
  <si>
    <t>土地・家屋・償却資産</t>
  </si>
  <si>
    <t>第１期</t>
    <rPh sb="0" eb="1">
      <t>ダイ</t>
    </rPh>
    <rPh sb="2" eb="3">
      <t>キ</t>
    </rPh>
    <phoneticPr fontId="2"/>
  </si>
  <si>
    <t>○免税点　土地30万円・家屋20万円</t>
    <rPh sb="1" eb="3">
      <t>メンゼイ</t>
    </rPh>
    <rPh sb="3" eb="4">
      <t>テン</t>
    </rPh>
    <phoneticPr fontId="2"/>
  </si>
  <si>
    <t>償却資産の申告</t>
  </si>
  <si>
    <t>第２期</t>
    <rPh sb="0" eb="1">
      <t>ダイ</t>
    </rPh>
    <rPh sb="2" eb="3">
      <t>キ</t>
    </rPh>
    <phoneticPr fontId="2"/>
  </si>
  <si>
    <t>住宅用地の申告</t>
  </si>
  <si>
    <t>第３期</t>
    <rPh sb="0" eb="1">
      <t>ダイ</t>
    </rPh>
    <rPh sb="2" eb="3">
      <t>キ</t>
    </rPh>
    <phoneticPr fontId="2"/>
  </si>
  <si>
    <t>第４期</t>
    <rPh sb="0" eb="1">
      <t>ダイ</t>
    </rPh>
    <rPh sb="2" eb="3">
      <t>キ</t>
    </rPh>
    <phoneticPr fontId="2"/>
  </si>
  <si>
    <t>・取得申告</t>
    <rPh sb="1" eb="3">
      <t>シュトク</t>
    </rPh>
    <rPh sb="3" eb="5">
      <t>シンコク</t>
    </rPh>
    <phoneticPr fontId="2"/>
  </si>
  <si>
    <t>軽自動車等の所有者等となった日から
15日以内</t>
    <rPh sb="0" eb="4">
      <t>ケイジドウシャ</t>
    </rPh>
    <rPh sb="4" eb="5">
      <t>トウ</t>
    </rPh>
    <rPh sb="6" eb="8">
      <t>ショユウ</t>
    </rPh>
    <rPh sb="8" eb="9">
      <t>シャ</t>
    </rPh>
    <rPh sb="9" eb="10">
      <t>トウ</t>
    </rPh>
    <rPh sb="14" eb="15">
      <t>ヒ</t>
    </rPh>
    <phoneticPr fontId="2"/>
  </si>
  <si>
    <t>・廃車申告</t>
    <rPh sb="1" eb="3">
      <t>ハイシャ</t>
    </rPh>
    <rPh sb="3" eb="5">
      <t>シンコク</t>
    </rPh>
    <phoneticPr fontId="2"/>
  </si>
  <si>
    <t>3,000円</t>
    <rPh sb="5" eb="6">
      <t>エン</t>
    </rPh>
    <phoneticPr fontId="2"/>
  </si>
  <si>
    <t>軽自動車等の所有者等でなくなった日から30日以内</t>
    <rPh sb="0" eb="4">
      <t>ケイジドウシャ</t>
    </rPh>
    <rPh sb="4" eb="5">
      <t>トウ</t>
    </rPh>
    <rPh sb="6" eb="8">
      <t>ショユウ</t>
    </rPh>
    <rPh sb="8" eb="9">
      <t>シャ</t>
    </rPh>
    <rPh sb="9" eb="10">
      <t>トウ</t>
    </rPh>
    <rPh sb="16" eb="17">
      <t>ヒ</t>
    </rPh>
    <phoneticPr fontId="2"/>
  </si>
  <si>
    <t>売渡し製造たばこ</t>
  </si>
  <si>
    <t>製造たばこの製造者
特定販売業者又は卸売販売業者</t>
  </si>
  <si>
    <t>掘採鉱物</t>
  </si>
  <si>
    <t>鉱物の掘採業者</t>
  </si>
  <si>
    <t>鉱物の価格の１％（但し200万円以下は0.7％）</t>
    <rPh sb="0" eb="2">
      <t>コウブツ</t>
    </rPh>
    <rPh sb="3" eb="5">
      <t>カカク</t>
    </rPh>
    <rPh sb="9" eb="10">
      <t>タダ</t>
    </rPh>
    <rPh sb="14" eb="16">
      <t>マンエン</t>
    </rPh>
    <rPh sb="16" eb="18">
      <t>イカ</t>
    </rPh>
    <phoneticPr fontId="2"/>
  </si>
  <si>
    <t>土地又はその取得
（平成15年度以降新規課税停止）</t>
  </si>
  <si>
    <t>土地の所有者（保有者）又は取得者
（平成15年度以降新規課税停止）</t>
  </si>
  <si>
    <t>保有分１月１日
取得分
１月１日及び
７月１日の前
１年間</t>
  </si>
  <si>
    <t>保有</t>
    <rPh sb="0" eb="2">
      <t>ホユウ</t>
    </rPh>
    <phoneticPr fontId="2"/>
  </si>
  <si>
    <t>５月31日</t>
    <rPh sb="1" eb="2">
      <t>ガツ</t>
    </rPh>
    <rPh sb="4" eb="5">
      <t>ニチ</t>
    </rPh>
    <phoneticPr fontId="2"/>
  </si>
  <si>
    <t>取得</t>
    <rPh sb="0" eb="2">
      <t>シュトク</t>
    </rPh>
    <phoneticPr fontId="2"/>
  </si>
  <si>
    <t>鉱泉浴場における入湯</t>
  </si>
  <si>
    <t>入湯客</t>
  </si>
  <si>
    <t>入湯客１人１日　　150円</t>
    <rPh sb="0" eb="2">
      <t>ニュウトウ</t>
    </rPh>
    <rPh sb="2" eb="3">
      <t>キャク</t>
    </rPh>
    <rPh sb="4" eb="5">
      <t>ニン</t>
    </rPh>
    <rPh sb="6" eb="7">
      <t>ニチ</t>
    </rPh>
    <rPh sb="12" eb="13">
      <t>エン</t>
    </rPh>
    <phoneticPr fontId="2"/>
  </si>
  <si>
    <t>事業所等において法人又は個人の行う事業</t>
  </si>
  <si>
    <t>事業を行う者</t>
  </si>
  <si>
    <t>①資 産 割……事業所用家屋延床面積</t>
    <rPh sb="1" eb="2">
      <t>シ</t>
    </rPh>
    <rPh sb="3" eb="4">
      <t>サン</t>
    </rPh>
    <rPh sb="5" eb="6">
      <t>ワ</t>
    </rPh>
    <rPh sb="8" eb="10">
      <t>ジギョウ</t>
    </rPh>
    <rPh sb="10" eb="11">
      <t>ショ</t>
    </rPh>
    <rPh sb="11" eb="12">
      <t>ヨウ</t>
    </rPh>
    <rPh sb="12" eb="14">
      <t>カオク</t>
    </rPh>
    <rPh sb="14" eb="15">
      <t>ノ</t>
    </rPh>
    <rPh sb="15" eb="16">
      <t>ユカ</t>
    </rPh>
    <rPh sb="16" eb="18">
      <t>メンセキ</t>
    </rPh>
    <phoneticPr fontId="2"/>
  </si>
  <si>
    <t>個人…翌年３月15日</t>
    <rPh sb="0" eb="2">
      <t>コジン</t>
    </rPh>
    <rPh sb="3" eb="5">
      <t>ヨクネン</t>
    </rPh>
    <rPh sb="6" eb="7">
      <t>ガツ</t>
    </rPh>
    <rPh sb="9" eb="10">
      <t>ニチ</t>
    </rPh>
    <phoneticPr fontId="2"/>
  </si>
  <si>
    <t>法人…事業年度終了の日から２ケ月以内までに申告納付</t>
    <rPh sb="0" eb="2">
      <t>ホウジン</t>
    </rPh>
    <rPh sb="3" eb="5">
      <t>ジギョウ</t>
    </rPh>
    <rPh sb="5" eb="7">
      <t>ネンド</t>
    </rPh>
    <rPh sb="7" eb="9">
      <t>シュウリョウ</t>
    </rPh>
    <rPh sb="10" eb="11">
      <t>ヒ</t>
    </rPh>
    <rPh sb="15" eb="16">
      <t>ゲツ</t>
    </rPh>
    <rPh sb="16" eb="18">
      <t>イナイ</t>
    </rPh>
    <phoneticPr fontId="2"/>
  </si>
  <si>
    <t>②従業者割……従業者給与総額の0.25％</t>
    <rPh sb="1" eb="4">
      <t>ジュウギョウシャ</t>
    </rPh>
    <rPh sb="4" eb="5">
      <t>ワ</t>
    </rPh>
    <rPh sb="7" eb="10">
      <t>ジュウギョウシャ</t>
    </rPh>
    <rPh sb="10" eb="12">
      <t>キュウヨ</t>
    </rPh>
    <rPh sb="12" eb="14">
      <t>ソウガク</t>
    </rPh>
    <phoneticPr fontId="2"/>
  </si>
  <si>
    <t>当該土地・家屋の所有者</t>
  </si>
  <si>
    <t>固定資産税と同じ</t>
    <rPh sb="0" eb="2">
      <t>コテイ</t>
    </rPh>
    <rPh sb="2" eb="5">
      <t>シサンゼイ</t>
    </rPh>
    <rPh sb="6" eb="7">
      <t>オナ</t>
    </rPh>
    <phoneticPr fontId="2"/>
  </si>
  <si>
    <t>※期限が土・日曜日等にあたる場合は、翌開庁日となります。</t>
    <rPh sb="1" eb="3">
      <t>キゲン</t>
    </rPh>
    <rPh sb="4" eb="5">
      <t>ド</t>
    </rPh>
    <rPh sb="6" eb="9">
      <t>ニチヨウビ</t>
    </rPh>
    <rPh sb="9" eb="10">
      <t>トウ</t>
    </rPh>
    <rPh sb="14" eb="16">
      <t>バアイ</t>
    </rPh>
    <rPh sb="18" eb="19">
      <t>ヨク</t>
    </rPh>
    <rPh sb="19" eb="21">
      <t>カイチョウ</t>
    </rPh>
    <rPh sb="21" eb="22">
      <t>ビ</t>
    </rPh>
    <phoneticPr fontId="2"/>
  </si>
  <si>
    <t>　○</t>
    <phoneticPr fontId="2"/>
  </si>
  <si>
    <t>　　申告期限と同じ</t>
    <phoneticPr fontId="2"/>
  </si>
  <si>
    <t>掘採した月の翌月15日～末日までに申告納付</t>
    <phoneticPr fontId="2"/>
  </si>
  <si>
    <t>均等割</t>
  </si>
  <si>
    <t>所得割</t>
  </si>
  <si>
    <t>法人税割</t>
  </si>
  <si>
    <t>貨物営業用</t>
  </si>
  <si>
    <t>雪上車</t>
  </si>
  <si>
    <t>農耕作業用</t>
  </si>
  <si>
    <t>30万円以下</t>
  </si>
  <si>
    <t>60万円以下</t>
  </si>
  <si>
    <t>％</t>
  </si>
  <si>
    <t>円</t>
  </si>
  <si>
    <t>30万円超</t>
  </si>
  <si>
    <t>45万円以下</t>
  </si>
  <si>
    <t>60万円超</t>
  </si>
  <si>
    <t>130万円以下</t>
  </si>
  <si>
    <t>45万円超</t>
  </si>
  <si>
    <t>70万円以下</t>
  </si>
  <si>
    <t>130万円超</t>
  </si>
  <si>
    <t>260万円以下</t>
  </si>
  <si>
    <t>70万円超</t>
  </si>
  <si>
    <t>100万円以下</t>
  </si>
  <si>
    <t>260万円超</t>
  </si>
  <si>
    <t>460万円以下</t>
  </si>
  <si>
    <t>100万円超</t>
  </si>
  <si>
    <t>460万円超</t>
  </si>
  <si>
    <t>950万円以下</t>
  </si>
  <si>
    <t>230万円以下</t>
  </si>
  <si>
    <t>950万円超</t>
  </si>
  <si>
    <t>1,900万円以下</t>
  </si>
  <si>
    <t>230万円超</t>
  </si>
  <si>
    <t>370万円以下</t>
  </si>
  <si>
    <t>1,900万円超</t>
  </si>
  <si>
    <t>370万円超</t>
  </si>
  <si>
    <t>570万円以下</t>
  </si>
  <si>
    <t>570万円超</t>
  </si>
  <si>
    <t>2,900万円以下</t>
  </si>
  <si>
    <t>120万円以下</t>
  </si>
  <si>
    <t>2,900万円超</t>
  </si>
  <si>
    <t>4,900万円以下</t>
  </si>
  <si>
    <t>120万円超</t>
  </si>
  <si>
    <t>500万円以下</t>
  </si>
  <si>
    <t>4,900万円超</t>
  </si>
  <si>
    <t>160万円以下</t>
  </si>
  <si>
    <t>160万円超</t>
  </si>
  <si>
    <t>550万円以下</t>
  </si>
  <si>
    <t>20万円以下</t>
  </si>
  <si>
    <t>550万円超</t>
  </si>
  <si>
    <t>20万円超</t>
  </si>
  <si>
    <t>95万円以下</t>
  </si>
  <si>
    <t>95万円超</t>
  </si>
  <si>
    <t>200万円以下</t>
  </si>
  <si>
    <t>220万円以下</t>
  </si>
  <si>
    <t>200万円超</t>
  </si>
  <si>
    <t>700万円以下</t>
  </si>
  <si>
    <t>220万円超</t>
  </si>
  <si>
    <t>700万円超</t>
  </si>
  <si>
    <t>　第３期　10月16日～10月31日</t>
  </si>
  <si>
    <t>50人超</t>
    <rPh sb="2" eb="3">
      <t>ニン</t>
    </rPh>
    <rPh sb="3" eb="4">
      <t>コ</t>
    </rPh>
    <phoneticPr fontId="2"/>
  </si>
  <si>
    <t>　　　　　１月16日～１月31日</t>
    <phoneticPr fontId="2"/>
  </si>
  <si>
    <t>（人格のない社団等で収益事業を行うもの及び法人課税信託の引受けを行うものを含む）</t>
    <rPh sb="1" eb="3">
      <t>ジンカク</t>
    </rPh>
    <rPh sb="6" eb="8">
      <t>シャダン</t>
    </rPh>
    <rPh sb="8" eb="9">
      <t>トウ</t>
    </rPh>
    <rPh sb="10" eb="12">
      <t>シュウエキ</t>
    </rPh>
    <rPh sb="12" eb="14">
      <t>ジギョウ</t>
    </rPh>
    <rPh sb="15" eb="16">
      <t>オコナ</t>
    </rPh>
    <rPh sb="19" eb="20">
      <t>オヨ</t>
    </rPh>
    <rPh sb="21" eb="23">
      <t>ホウジン</t>
    </rPh>
    <rPh sb="23" eb="25">
      <t>カゼイ</t>
    </rPh>
    <rPh sb="25" eb="27">
      <t>シンタク</t>
    </rPh>
    <rPh sb="28" eb="30">
      <t>ヒキウ</t>
    </rPh>
    <rPh sb="32" eb="33">
      <t>オコナ</t>
    </rPh>
    <rPh sb="37" eb="38">
      <t>フク</t>
    </rPh>
    <phoneticPr fontId="2"/>
  </si>
  <si>
    <t>（同左）</t>
    <rPh sb="1" eb="3">
      <t>ドウサ</t>
    </rPh>
    <phoneticPr fontId="2"/>
  </si>
  <si>
    <t>区内に寮・宿泊所・クラブ・その他これらに類する施設を有する法人で区内に事務所・事業所を有しないもの（均等割）</t>
    <rPh sb="0" eb="1">
      <t>ク</t>
    </rPh>
    <rPh sb="32" eb="33">
      <t>ク</t>
    </rPh>
    <phoneticPr fontId="2"/>
  </si>
  <si>
    <t>区内に事務所又は事業所を有する法人課税信託の引受けを行うもの（法人税割）</t>
    <rPh sb="0" eb="1">
      <t>ク</t>
    </rPh>
    <rPh sb="17" eb="19">
      <t>カゼイ</t>
    </rPh>
    <rPh sb="19" eb="21">
      <t>シンタク</t>
    </rPh>
    <rPh sb="22" eb="24">
      <t>ヒキウ</t>
    </rPh>
    <rPh sb="26" eb="27">
      <t>オコナ</t>
    </rPh>
    <phoneticPr fontId="2"/>
  </si>
  <si>
    <t>　給与特別徴収</t>
    <rPh sb="1" eb="3">
      <t>キュウヨ</t>
    </rPh>
    <phoneticPr fontId="2"/>
  </si>
  <si>
    <t>　年金特別徴収</t>
    <rPh sb="1" eb="3">
      <t>ネンキン</t>
    </rPh>
    <rPh sb="3" eb="5">
      <t>トクベツ</t>
    </rPh>
    <phoneticPr fontId="2"/>
  </si>
  <si>
    <t>軽油引取税
交付金</t>
    <rPh sb="0" eb="2">
      <t>ケイユ</t>
    </rPh>
    <rPh sb="2" eb="4">
      <t>ヒキトリ</t>
    </rPh>
    <rPh sb="4" eb="5">
      <t>ゼイ</t>
    </rPh>
    <phoneticPr fontId="2"/>
  </si>
  <si>
    <t>平成22年度</t>
    <phoneticPr fontId="2"/>
  </si>
  <si>
    <t>地方揮発油譲与税
(H22から地方道路譲与税が移行)</t>
    <rPh sb="0" eb="2">
      <t>チホウ</t>
    </rPh>
    <rPh sb="2" eb="5">
      <t>キハツユ</t>
    </rPh>
    <rPh sb="5" eb="7">
      <t>ジョウヨ</t>
    </rPh>
    <rPh sb="7" eb="8">
      <t>ゼイ</t>
    </rPh>
    <rPh sb="15" eb="17">
      <t>チホウ</t>
    </rPh>
    <rPh sb="17" eb="19">
      <t>ドウロ</t>
    </rPh>
    <rPh sb="19" eb="21">
      <t>ジョウヨ</t>
    </rPh>
    <rPh sb="21" eb="22">
      <t>ゼイ</t>
    </rPh>
    <rPh sb="23" eb="25">
      <t>イコウ</t>
    </rPh>
    <phoneticPr fontId="2"/>
  </si>
  <si>
    <t>５　基準財政収入額の推移</t>
    <phoneticPr fontId="2"/>
  </si>
  <si>
    <t>(単位：千円)</t>
    <phoneticPr fontId="2"/>
  </si>
  <si>
    <t>平成23年度</t>
    <phoneticPr fontId="2"/>
  </si>
  <si>
    <t>平成22年度</t>
    <rPh sb="0" eb="2">
      <t>ヘイセイ</t>
    </rPh>
    <rPh sb="4" eb="6">
      <t>ネンド</t>
    </rPh>
    <phoneticPr fontId="2"/>
  </si>
  <si>
    <t>千円</t>
    <rPh sb="0" eb="2">
      <t>センエン</t>
    </rPh>
    <phoneticPr fontId="2"/>
  </si>
  <si>
    <t>年度</t>
    <rPh sb="0" eb="2">
      <t>ネンド</t>
    </rPh>
    <phoneticPr fontId="2"/>
  </si>
  <si>
    <t>(単位：円・％)</t>
    <phoneticPr fontId="2"/>
  </si>
  <si>
    <t>主　　　　　　な　　　　　　税　　　　　　目</t>
    <phoneticPr fontId="2"/>
  </si>
  <si>
    <t>(6)　市民１世帯当たりの市税負担状況</t>
    <phoneticPr fontId="2"/>
  </si>
  <si>
    <t>納税義務者数を基準にした額</t>
    <rPh sb="0" eb="2">
      <t>ノウゼイ</t>
    </rPh>
    <rPh sb="2" eb="5">
      <t>ギムシャ</t>
    </rPh>
    <rPh sb="5" eb="6">
      <t>スウ</t>
    </rPh>
    <phoneticPr fontId="2"/>
  </si>
  <si>
    <t>６　徴税費の推移</t>
    <phoneticPr fontId="2"/>
  </si>
  <si>
    <t>（単位：千円・％・人）</t>
    <phoneticPr fontId="2"/>
  </si>
  <si>
    <t>(21)</t>
    <phoneticPr fontId="2"/>
  </si>
  <si>
    <t>(22)</t>
    <phoneticPr fontId="2"/>
  </si>
  <si>
    <t>税収入額に対す
る徴収費の割合</t>
    <phoneticPr fontId="2"/>
  </si>
  <si>
    <t>(24)</t>
    <phoneticPr fontId="2"/>
  </si>
  <si>
    <t>税収全体に係るもの(18)／(3)</t>
    <phoneticPr fontId="2"/>
  </si>
  <si>
    <t>(25)</t>
    <phoneticPr fontId="2"/>
  </si>
  <si>
    <t>市税に係るもの　　(23)／(1)</t>
    <phoneticPr fontId="2"/>
  </si>
  <si>
    <r>
      <t>(</t>
    </r>
    <r>
      <rPr>
        <sz val="3"/>
        <rFont val="ＭＳ 明朝"/>
        <family val="1"/>
        <charset val="128"/>
      </rPr>
      <t xml:space="preserve"> </t>
    </r>
    <r>
      <rPr>
        <sz val="9.5"/>
        <rFont val="ＭＳ 明朝"/>
        <family val="1"/>
        <charset val="128"/>
      </rPr>
      <t>km</t>
    </r>
    <r>
      <rPr>
        <vertAlign val="superscript"/>
        <sz val="9.5"/>
        <rFont val="ＭＳ 明朝"/>
        <family val="1"/>
        <charset val="128"/>
      </rPr>
      <t xml:space="preserve">2 </t>
    </r>
    <r>
      <rPr>
        <sz val="9.5"/>
        <rFont val="ＭＳ 明朝"/>
        <family val="1"/>
        <charset val="128"/>
      </rPr>
      <t>)</t>
    </r>
    <phoneticPr fontId="2"/>
  </si>
  <si>
    <t>　　　〃</t>
    <phoneticPr fontId="2"/>
  </si>
  <si>
    <t>平成23年度</t>
    <rPh sb="0" eb="2">
      <t>ヘイセイ</t>
    </rPh>
    <rPh sb="4" eb="6">
      <t>ネンド</t>
    </rPh>
    <phoneticPr fontId="2"/>
  </si>
  <si>
    <t>平成24年度</t>
    <phoneticPr fontId="2"/>
  </si>
  <si>
    <t>東日本大震災に係る特例加算額</t>
    <rPh sb="0" eb="1">
      <t>ヒガシ</t>
    </rPh>
    <rPh sb="1" eb="3">
      <t>ニホン</t>
    </rPh>
    <rPh sb="3" eb="4">
      <t>ダイ</t>
    </rPh>
    <rPh sb="4" eb="6">
      <t>シンサイ</t>
    </rPh>
    <rPh sb="7" eb="8">
      <t>カカ</t>
    </rPh>
    <rPh sb="9" eb="11">
      <t>トクレイ</t>
    </rPh>
    <rPh sb="11" eb="13">
      <t>カサン</t>
    </rPh>
    <rPh sb="13" eb="14">
      <t>ガク</t>
    </rPh>
    <phoneticPr fontId="2"/>
  </si>
  <si>
    <t>(3)　年度別市税決算状況</t>
    <phoneticPr fontId="2"/>
  </si>
  <si>
    <t>　　　　 　　　　　区　分
　税　目</t>
    <phoneticPr fontId="2"/>
  </si>
  <si>
    <t>平　成　22　年　度</t>
    <phoneticPr fontId="2"/>
  </si>
  <si>
    <t>土地・家屋</t>
    <phoneticPr fontId="2"/>
  </si>
  <si>
    <t>償却資産</t>
    <phoneticPr fontId="2"/>
  </si>
  <si>
    <t>　</t>
    <phoneticPr fontId="2"/>
  </si>
  <si>
    <t>平成24年度</t>
    <rPh sb="0" eb="2">
      <t>ヘイセイ</t>
    </rPh>
    <rPh sb="4" eb="6">
      <t>ネンド</t>
    </rPh>
    <phoneticPr fontId="2"/>
  </si>
  <si>
    <t xml:space="preserve"> </t>
    <phoneticPr fontId="2"/>
  </si>
  <si>
    <t>（単位：百万円）</t>
    <rPh sb="1" eb="3">
      <t>タンイ</t>
    </rPh>
    <rPh sb="4" eb="7">
      <t>ヒャクマンエン</t>
    </rPh>
    <phoneticPr fontId="2"/>
  </si>
  <si>
    <t>（単位：円・％）</t>
    <rPh sb="1" eb="3">
      <t>タンイ</t>
    </rPh>
    <rPh sb="4" eb="5">
      <t>エン</t>
    </rPh>
    <phoneticPr fontId="2"/>
  </si>
  <si>
    <t>（単位：千円）</t>
    <rPh sb="1" eb="3">
      <t>タンイ</t>
    </rPh>
    <rPh sb="4" eb="6">
      <t>センエン</t>
    </rPh>
    <phoneticPr fontId="2"/>
  </si>
  <si>
    <t>37°40′44″</t>
    <phoneticPr fontId="2"/>
  </si>
  <si>
    <t>38°01′12″</t>
    <phoneticPr fontId="2"/>
  </si>
  <si>
    <t>139°16′01″</t>
    <phoneticPr fontId="2"/>
  </si>
  <si>
    <t>平　成　23　年　度</t>
    <phoneticPr fontId="2"/>
  </si>
  <si>
    <t xml:space="preserve"> 市民1人当たり</t>
    <rPh sb="1" eb="3">
      <t>シミン</t>
    </rPh>
    <rPh sb="4" eb="5">
      <t>ニン</t>
    </rPh>
    <rPh sb="5" eb="6">
      <t>ア</t>
    </rPh>
    <phoneticPr fontId="2"/>
  </si>
  <si>
    <t>※口座振替による毎月納付の場合は　　</t>
    <rPh sb="1" eb="3">
      <t>コウザ</t>
    </rPh>
    <rPh sb="3" eb="5">
      <t>フリカエ</t>
    </rPh>
    <rPh sb="8" eb="10">
      <t>マイツキ</t>
    </rPh>
    <rPh sb="10" eb="12">
      <t>ノウフ</t>
    </rPh>
    <rPh sb="13" eb="15">
      <t>バアイ</t>
    </rPh>
    <phoneticPr fontId="2"/>
  </si>
  <si>
    <t>12月分</t>
    <phoneticPr fontId="2"/>
  </si>
  <si>
    <t>国有提供施設等所在市町村助成交付金</t>
    <rPh sb="0" eb="2">
      <t>コクユウ</t>
    </rPh>
    <rPh sb="2" eb="4">
      <t>テイキョウ</t>
    </rPh>
    <rPh sb="4" eb="6">
      <t>シセツ</t>
    </rPh>
    <rPh sb="6" eb="7">
      <t>トウ</t>
    </rPh>
    <rPh sb="7" eb="9">
      <t>ショザイ</t>
    </rPh>
    <rPh sb="9" eb="12">
      <t>シチョウソン</t>
    </rPh>
    <rPh sb="12" eb="14">
      <t>ジョセイ</t>
    </rPh>
    <phoneticPr fontId="2"/>
  </si>
  <si>
    <t>４　地方譲与税等決算状況</t>
    <phoneticPr fontId="2"/>
  </si>
  <si>
    <t>税務特別手当</t>
    <rPh sb="2" eb="4">
      <t>トクベツ</t>
    </rPh>
    <phoneticPr fontId="2"/>
  </si>
  <si>
    <t>平成22年度</t>
  </si>
  <si>
    <t>平成23年度</t>
  </si>
  <si>
    <t>平成24年度</t>
  </si>
  <si>
    <t>対前年比</t>
    <phoneticPr fontId="2"/>
  </si>
  <si>
    <t>構　　成　　比</t>
    <phoneticPr fontId="2"/>
  </si>
  <si>
    <t>　50人超</t>
  </si>
  <si>
    <t>　50人以下</t>
  </si>
  <si>
    <t>基　　金　　積　　立　　金</t>
    <rPh sb="0" eb="1">
      <t>モト</t>
    </rPh>
    <rPh sb="3" eb="4">
      <t>キン</t>
    </rPh>
    <rPh sb="6" eb="7">
      <t>セキ</t>
    </rPh>
    <rPh sb="9" eb="10">
      <t>タテ</t>
    </rPh>
    <rPh sb="12" eb="13">
      <t>キン</t>
    </rPh>
    <phoneticPr fontId="2"/>
  </si>
  <si>
    <t>対前年比</t>
    <phoneticPr fontId="2"/>
  </si>
  <si>
    <t>○個人の均等割3,500円</t>
    <phoneticPr fontId="2"/>
  </si>
  <si>
    <t>26.10.1</t>
    <phoneticPr fontId="2"/>
  </si>
  <si>
    <t>-</t>
    <phoneticPr fontId="2"/>
  </si>
  <si>
    <t>0.35</t>
    <phoneticPr fontId="2"/>
  </si>
  <si>
    <t>726.45</t>
    <phoneticPr fontId="2"/>
  </si>
  <si>
    <t>42.5km</t>
    <phoneticPr fontId="2"/>
  </si>
  <si>
    <t>37.9km</t>
    <phoneticPr fontId="2"/>
  </si>
  <si>
    <t>平成27年度</t>
    <phoneticPr fontId="2"/>
  </si>
  <si>
    <t>平成22年度</t>
    <phoneticPr fontId="2"/>
  </si>
  <si>
    <t>対前年比</t>
    <phoneticPr fontId="2"/>
  </si>
  <si>
    <t>3,800円</t>
    <rPh sb="5" eb="6">
      <t>エン</t>
    </rPh>
    <phoneticPr fontId="2"/>
  </si>
  <si>
    <t>　※平成26年9月30日以前に開始する事業年度は</t>
    <rPh sb="2" eb="4">
      <t>ヘイセイ</t>
    </rPh>
    <rPh sb="6" eb="7">
      <t>ネン</t>
    </rPh>
    <rPh sb="8" eb="9">
      <t>ガツ</t>
    </rPh>
    <rPh sb="11" eb="12">
      <t>ニチ</t>
    </rPh>
    <rPh sb="12" eb="14">
      <t>イゼン</t>
    </rPh>
    <rPh sb="15" eb="17">
      <t>カイシ</t>
    </rPh>
    <rPh sb="19" eb="21">
      <t>ジギョウ</t>
    </rPh>
    <rPh sb="21" eb="23">
      <t>ネンド</t>
    </rPh>
    <phoneticPr fontId="2"/>
  </si>
  <si>
    <t>－</t>
    <phoneticPr fontId="2"/>
  </si>
  <si>
    <t>　</t>
    <phoneticPr fontId="2"/>
  </si>
  <si>
    <t xml:space="preserve"> </t>
    <phoneticPr fontId="2"/>
  </si>
  <si>
    <t>―</t>
  </si>
  <si>
    <t>区内の従業者数</t>
    <rPh sb="0" eb="2">
      <t>クナイ</t>
    </rPh>
    <rPh sb="3" eb="6">
      <t>ジュウギョウシャ</t>
    </rPh>
    <rPh sb="6" eb="7">
      <t>スウ</t>
    </rPh>
    <phoneticPr fontId="2"/>
  </si>
  <si>
    <t>※市民税（個人）は、均等割・所得割の重複を</t>
    <rPh sb="1" eb="4">
      <t>シミンゼイ</t>
    </rPh>
    <rPh sb="5" eb="7">
      <t>コジン</t>
    </rPh>
    <rPh sb="10" eb="12">
      <t>キントウ</t>
    </rPh>
    <rPh sb="12" eb="13">
      <t>ワリ</t>
    </rPh>
    <rPh sb="14" eb="16">
      <t>ショトク</t>
    </rPh>
    <rPh sb="16" eb="17">
      <t>ワ</t>
    </rPh>
    <rPh sb="18" eb="20">
      <t>チョウフク</t>
    </rPh>
    <phoneticPr fontId="2"/>
  </si>
  <si>
    <t>※事業所税は、資産割・従業者割の重複を除く</t>
    <rPh sb="1" eb="4">
      <t>ジギョウショ</t>
    </rPh>
    <rPh sb="4" eb="5">
      <t>ゼイ</t>
    </rPh>
    <rPh sb="7" eb="9">
      <t>シサン</t>
    </rPh>
    <rPh sb="9" eb="10">
      <t>ワ</t>
    </rPh>
    <rPh sb="11" eb="14">
      <t>ジュウギョウシャ</t>
    </rPh>
    <rPh sb="14" eb="15">
      <t>ワ</t>
    </rPh>
    <rPh sb="16" eb="18">
      <t>チョウフク</t>
    </rPh>
    <rPh sb="19" eb="20">
      <t>ノゾ</t>
    </rPh>
    <phoneticPr fontId="2"/>
  </si>
  <si>
    <t>・保有分</t>
    <rPh sb="1" eb="3">
      <t>ホユウ</t>
    </rPh>
    <rPh sb="3" eb="4">
      <t>ブン</t>
    </rPh>
    <phoneticPr fontId="2"/>
  </si>
  <si>
    <t>・取得分</t>
    <rPh sb="1" eb="3">
      <t>シュトク</t>
    </rPh>
    <rPh sb="3" eb="4">
      <t>ブン</t>
    </rPh>
    <phoneticPr fontId="2"/>
  </si>
  <si>
    <t>　取得価格×3％－不動産取得税の課税標準となるべき額×4％</t>
    <rPh sb="1" eb="3">
      <t>シュトク</t>
    </rPh>
    <rPh sb="3" eb="5">
      <t>カカク</t>
    </rPh>
    <rPh sb="9" eb="12">
      <t>フドウサン</t>
    </rPh>
    <rPh sb="12" eb="14">
      <t>シュトク</t>
    </rPh>
    <rPh sb="14" eb="15">
      <t>ゼイ</t>
    </rPh>
    <rPh sb="16" eb="18">
      <t>カゼイ</t>
    </rPh>
    <rPh sb="18" eb="20">
      <t>ヒョウジュン</t>
    </rPh>
    <rPh sb="25" eb="26">
      <t>ガク</t>
    </rPh>
    <phoneticPr fontId="2"/>
  </si>
  <si>
    <t>　　　　　　　　　　１㎡につき600円</t>
    <phoneticPr fontId="2"/>
  </si>
  <si>
    <t>免税点…①1,000㎡以下　②100人以下</t>
    <rPh sb="0" eb="2">
      <t>メンゼイ</t>
    </rPh>
    <rPh sb="2" eb="3">
      <t>テン</t>
    </rPh>
    <rPh sb="11" eb="13">
      <t>イカ</t>
    </rPh>
    <rPh sb="18" eb="19">
      <t>ニン</t>
    </rPh>
    <rPh sb="19" eb="21">
      <t>イカ</t>
    </rPh>
    <phoneticPr fontId="2"/>
  </si>
  <si>
    <t>　取得価格（修正取得価格）×1.4％
　－固定資産税の課税標準となるべき額×1.4％</t>
    <rPh sb="1" eb="3">
      <t>シュトク</t>
    </rPh>
    <rPh sb="3" eb="5">
      <t>カカク</t>
    </rPh>
    <rPh sb="6" eb="8">
      <t>シュウセイ</t>
    </rPh>
    <rPh sb="8" eb="10">
      <t>シュトク</t>
    </rPh>
    <rPh sb="10" eb="12">
      <t>カカク</t>
    </rPh>
    <rPh sb="21" eb="23">
      <t>コテイ</t>
    </rPh>
    <rPh sb="23" eb="26">
      <t>シサンゼイ</t>
    </rPh>
    <rPh sb="27" eb="29">
      <t>カゼイ</t>
    </rPh>
    <rPh sb="29" eb="31">
      <t>ヒョウジュン</t>
    </rPh>
    <rPh sb="36" eb="37">
      <t>ガク</t>
    </rPh>
    <phoneticPr fontId="2"/>
  </si>
  <si>
    <t>８　市税の税率の変遷</t>
    <rPh sb="8" eb="10">
      <t>ヘンセン</t>
    </rPh>
    <phoneticPr fontId="2"/>
  </si>
  <si>
    <t>８　市税の税率の変遷</t>
    <rPh sb="8" eb="10">
      <t>ヘンセン</t>
    </rPh>
    <phoneticPr fontId="14"/>
  </si>
  <si>
    <t>１　市域変遷</t>
    <rPh sb="4" eb="6">
      <t>ヘンセン</t>
    </rPh>
    <phoneticPr fontId="14"/>
  </si>
  <si>
    <t>１　市 域 変 遷</t>
    <rPh sb="2" eb="3">
      <t>シ</t>
    </rPh>
    <rPh sb="4" eb="5">
      <t>イキ</t>
    </rPh>
    <rPh sb="6" eb="7">
      <t>ヘン</t>
    </rPh>
    <rPh sb="8" eb="9">
      <t>セン</t>
    </rPh>
    <phoneticPr fontId="2"/>
  </si>
  <si>
    <t>２　概　　要</t>
    <phoneticPr fontId="14"/>
  </si>
  <si>
    <t>平成27年度</t>
    <rPh sb="0" eb="2">
      <t>ヘイセイ</t>
    </rPh>
    <rPh sb="4" eb="6">
      <t>ネンド</t>
    </rPh>
    <phoneticPr fontId="2"/>
  </si>
  <si>
    <t>予　　算　　額</t>
    <phoneticPr fontId="2"/>
  </si>
  <si>
    <t>収　入　済　額</t>
    <phoneticPr fontId="2"/>
  </si>
  <si>
    <t>不 納 欠 損 額</t>
    <phoneticPr fontId="2"/>
  </si>
  <si>
    <t>還 付 未 済 額</t>
    <phoneticPr fontId="2"/>
  </si>
  <si>
    <t>対調定比</t>
    <phoneticPr fontId="2"/>
  </si>
  <si>
    <t>対予算比</t>
    <phoneticPr fontId="2"/>
  </si>
  <si>
    <t>納付・
納入義務者数</t>
    <phoneticPr fontId="2"/>
  </si>
  <si>
    <t>土地・家屋・償却資産の所有者</t>
    <rPh sb="0" eb="2">
      <t>トチ</t>
    </rPh>
    <rPh sb="3" eb="5">
      <t>カオク</t>
    </rPh>
    <rPh sb="6" eb="8">
      <t>ショウキャク</t>
    </rPh>
    <rPh sb="8" eb="10">
      <t>シサン</t>
    </rPh>
    <phoneticPr fontId="2"/>
  </si>
  <si>
    <t>課税標準額の1.4％</t>
    <rPh sb="0" eb="2">
      <t>カゼイ</t>
    </rPh>
    <rPh sb="2" eb="4">
      <t>ヒョウジュン</t>
    </rPh>
    <rPh sb="4" eb="5">
      <t>ガク</t>
    </rPh>
    <phoneticPr fontId="2"/>
  </si>
  <si>
    <t>課税標準額の0.28％</t>
    <rPh sb="0" eb="2">
      <t>カゼイ</t>
    </rPh>
    <rPh sb="2" eb="4">
      <t>ヒョウジュン</t>
    </rPh>
    <rPh sb="4" eb="5">
      <t>ガク</t>
    </rPh>
    <phoneticPr fontId="2"/>
  </si>
  <si>
    <t>平成28年度</t>
    <phoneticPr fontId="2"/>
  </si>
  <si>
    <t>区 分</t>
    <phoneticPr fontId="2"/>
  </si>
  <si>
    <t>原　　　資　　　税　　　目　　　概　　　要</t>
  </si>
  <si>
    <t>譲　　　与　　　等　　　の　　　内　　　容</t>
  </si>
  <si>
    <t>税 目</t>
    <phoneticPr fontId="2"/>
  </si>
  <si>
    <t>課税</t>
    <phoneticPr fontId="2"/>
  </si>
  <si>
    <t>課税標準等</t>
    <rPh sb="4" eb="5">
      <t>トウ</t>
    </rPh>
    <phoneticPr fontId="2"/>
  </si>
  <si>
    <t>納税義務者</t>
  </si>
  <si>
    <t>納期限</t>
    <rPh sb="0" eb="3">
      <t>ノウキゲン</t>
    </rPh>
    <phoneticPr fontId="2"/>
  </si>
  <si>
    <t>譲与･交付額</t>
    <rPh sb="0" eb="2">
      <t>ジョウヨ</t>
    </rPh>
    <rPh sb="3" eb="5">
      <t>コウフ</t>
    </rPh>
    <rPh sb="5" eb="6">
      <t>ガク</t>
    </rPh>
    <phoneticPr fontId="2"/>
  </si>
  <si>
    <t>団 体</t>
    <phoneticPr fontId="2"/>
  </si>
  <si>
    <t>配分割合</t>
  </si>
  <si>
    <t>基  準</t>
    <phoneticPr fontId="2"/>
  </si>
  <si>
    <t>譲与期</t>
  </si>
  <si>
    <t>収入対象月</t>
    <rPh sb="0" eb="2">
      <t>シュウニュウ</t>
    </rPh>
    <rPh sb="2" eb="4">
      <t>タイショウ</t>
    </rPh>
    <rPh sb="4" eb="5">
      <t>ツキ</t>
    </rPh>
    <phoneticPr fontId="2"/>
  </si>
  <si>
    <t>使 途</t>
    <phoneticPr fontId="2"/>
  </si>
  <si>
    <t>H20決算額</t>
    <rPh sb="3" eb="5">
      <t>ケッサン</t>
    </rPh>
    <rPh sb="5" eb="6">
      <t>ガク</t>
    </rPh>
    <phoneticPr fontId="2"/>
  </si>
  <si>
    <t>国</t>
  </si>
  <si>
    <t>随時</t>
    <rPh sb="0" eb="2">
      <t>ズイジ</t>
    </rPh>
    <phoneticPr fontId="2"/>
  </si>
  <si>
    <t>市町村
特別区</t>
    <rPh sb="4" eb="6">
      <t>トクベツ</t>
    </rPh>
    <rPh sb="6" eb="7">
      <t>ク</t>
    </rPh>
    <phoneticPr fontId="2"/>
  </si>
  <si>
    <t>６月</t>
  </si>
  <si>
    <t>制限なし</t>
  </si>
  <si>
    <t>１１月</t>
  </si>
  <si>
    <t>譲与税</t>
  </si>
  <si>
    <t>３月</t>
  </si>
  <si>
    <t>地方道路</t>
  </si>
  <si>
    <t>地方</t>
  </si>
  <si>
    <t>揮発油税の課税</t>
    <rPh sb="5" eb="7">
      <t>カゼイ</t>
    </rPh>
    <phoneticPr fontId="2"/>
  </si>
  <si>
    <t>揮発油を製造場か</t>
  </si>
  <si>
    <t>翌月末</t>
    <rPh sb="0" eb="1">
      <t>ヨク</t>
    </rPh>
    <rPh sb="1" eb="2">
      <t>ツキ</t>
    </rPh>
    <rPh sb="2" eb="3">
      <t>マツ</t>
    </rPh>
    <phoneticPr fontId="2"/>
  </si>
  <si>
    <t>全額</t>
  </si>
  <si>
    <t>都道府県
指定市</t>
    <rPh sb="5" eb="7">
      <t>シテイ</t>
    </rPh>
    <rPh sb="7" eb="8">
      <t>シ</t>
    </rPh>
    <phoneticPr fontId="2"/>
  </si>
  <si>
    <t>３月～５月</t>
    <rPh sb="1" eb="2">
      <t>ガツ</t>
    </rPh>
    <rPh sb="4" eb="5">
      <t>ガツ</t>
    </rPh>
    <phoneticPr fontId="2"/>
  </si>
  <si>
    <t>道路に関す</t>
  </si>
  <si>
    <t>道路税</t>
  </si>
  <si>
    <t>標準となる揮発</t>
    <rPh sb="5" eb="7">
      <t>キハツ</t>
    </rPh>
    <phoneticPr fontId="2"/>
  </si>
  <si>
    <t>但し、</t>
    <phoneticPr fontId="2"/>
  </si>
  <si>
    <t>ら移出させた製造</t>
  </si>
  <si>
    <t>６月～10月</t>
    <rPh sb="1" eb="2">
      <t>ガツ</t>
    </rPh>
    <rPh sb="5" eb="6">
      <t>ガツ</t>
    </rPh>
    <phoneticPr fontId="2"/>
  </si>
  <si>
    <t>る費用</t>
  </si>
  <si>
    <t>（H21から地方揮発油譲与税）</t>
    <rPh sb="6" eb="8">
      <t>チホウ</t>
    </rPh>
    <rPh sb="8" eb="11">
      <t>キハツユ</t>
    </rPh>
    <rPh sb="11" eb="13">
      <t>ジョウヨ</t>
    </rPh>
    <rPh sb="13" eb="14">
      <t>ゼイ</t>
    </rPh>
    <phoneticPr fontId="2"/>
  </si>
  <si>
    <t>（H21から地方揮発油税）</t>
    <rPh sb="6" eb="8">
      <t>チホウ</t>
    </rPh>
    <rPh sb="8" eb="11">
      <t>キハツユ</t>
    </rPh>
    <rPh sb="11" eb="12">
      <t>ゼイ</t>
    </rPh>
    <phoneticPr fontId="2"/>
  </si>
  <si>
    <t>油の数量</t>
    <rPh sb="2" eb="4">
      <t>スウリョウ</t>
    </rPh>
    <phoneticPr fontId="2"/>
  </si>
  <si>
    <t>H5.12.1～H21.3.31</t>
    <phoneticPr fontId="2"/>
  </si>
  <si>
    <t>者</t>
  </si>
  <si>
    <t>11月～２月</t>
    <rPh sb="2" eb="3">
      <t>ガツ</t>
    </rPh>
    <rPh sb="5" eb="6">
      <t>ガツ</t>
    </rPh>
    <phoneticPr fontId="2"/>
  </si>
  <si>
    <t>―　</t>
    <phoneticPr fontId="2"/>
  </si>
  <si>
    <t>外国貿易船の船長</t>
  </si>
  <si>
    <t>全額
（当該開港
　入港分）</t>
    <rPh sb="4" eb="6">
      <t>トウガイ</t>
    </rPh>
    <rPh sb="6" eb="8">
      <t>カイコウ</t>
    </rPh>
    <rPh sb="10" eb="12">
      <t>ニュウコウ</t>
    </rPh>
    <rPh sb="12" eb="13">
      <t>ブン</t>
    </rPh>
    <phoneticPr fontId="2"/>
  </si>
  <si>
    <t>開港所在
市町村</t>
    <rPh sb="5" eb="8">
      <t>シチョウソン</t>
    </rPh>
    <phoneticPr fontId="2"/>
  </si>
  <si>
    <t>都道府県</t>
  </si>
  <si>
    <t>市町村</t>
  </si>
  <si>
    <t>県</t>
  </si>
  <si>
    <t>翌月10日</t>
    <rPh sb="0" eb="1">
      <t>ヨク</t>
    </rPh>
    <rPh sb="1" eb="2">
      <t>ツキ</t>
    </rPh>
    <rPh sb="4" eb="5">
      <t>ニチ</t>
    </rPh>
    <phoneticPr fontId="2"/>
  </si>
  <si>
    <t>地方税法71条の26</t>
    <rPh sb="0" eb="3">
      <t>チホウゼイ</t>
    </rPh>
    <rPh sb="3" eb="4">
      <t>ホウ</t>
    </rPh>
    <rPh sb="6" eb="7">
      <t>ジョウ</t>
    </rPh>
    <phoneticPr fontId="2"/>
  </si>
  <si>
    <t>地方税法71条の47</t>
    <rPh sb="0" eb="3">
      <t>チホウゼイ</t>
    </rPh>
    <rPh sb="3" eb="4">
      <t>ホウ</t>
    </rPh>
    <rPh sb="6" eb="7">
      <t>ジョウ</t>
    </rPh>
    <phoneticPr fontId="2"/>
  </si>
  <si>
    <t>翌年10日
若しくは
翌月10日</t>
    <rPh sb="0" eb="2">
      <t>ヨクネン</t>
    </rPh>
    <rPh sb="4" eb="5">
      <t>ニチ</t>
    </rPh>
    <rPh sb="6" eb="7">
      <t>モ</t>
    </rPh>
    <rPh sb="11" eb="12">
      <t>ヨク</t>
    </rPh>
    <rPh sb="12" eb="13">
      <t>ツキ</t>
    </rPh>
    <rPh sb="15" eb="16">
      <t>ニチ</t>
    </rPh>
    <phoneticPr fontId="2"/>
  </si>
  <si>
    <t>地方税法71条の67</t>
    <rPh sb="0" eb="3">
      <t>チホウゼイ</t>
    </rPh>
    <rPh sb="3" eb="4">
      <t>ホウ</t>
    </rPh>
    <rPh sb="6" eb="7">
      <t>ジョウ</t>
    </rPh>
    <phoneticPr fontId="2"/>
  </si>
  <si>
    <t>地方税法72条の115</t>
    <rPh sb="0" eb="3">
      <t>チホウゼイ</t>
    </rPh>
    <rPh sb="3" eb="4">
      <t>ホウ</t>
    </rPh>
    <rPh sb="6" eb="7">
      <t>ジョウ</t>
    </rPh>
    <phoneticPr fontId="2"/>
  </si>
  <si>
    <t>1人1日400～1,200円　</t>
    <rPh sb="1" eb="2">
      <t>ニン</t>
    </rPh>
    <rPh sb="3" eb="4">
      <t>ニチ</t>
    </rPh>
    <rPh sb="13" eb="14">
      <t>エン</t>
    </rPh>
    <phoneticPr fontId="2"/>
  </si>
  <si>
    <t>翌月末
(県条例)</t>
    <rPh sb="0" eb="1">
      <t>ヨク</t>
    </rPh>
    <rPh sb="1" eb="2">
      <t>ツキ</t>
    </rPh>
    <rPh sb="2" eb="3">
      <t>マツ</t>
    </rPh>
    <rPh sb="5" eb="6">
      <t>ケン</t>
    </rPh>
    <rPh sb="6" eb="8">
      <t>ジョウレイ</t>
    </rPh>
    <phoneticPr fontId="2"/>
  </si>
  <si>
    <t>全額</t>
    <rPh sb="0" eb="2">
      <t>ゼンガク</t>
    </rPh>
    <phoneticPr fontId="2"/>
  </si>
  <si>
    <t>(新潟県)</t>
    <rPh sb="1" eb="4">
      <t>ニイガタケン</t>
    </rPh>
    <phoneticPr fontId="2"/>
  </si>
  <si>
    <t>1日800円(標準税率)　　</t>
    <rPh sb="1" eb="2">
      <t>ニチ</t>
    </rPh>
    <rPh sb="5" eb="6">
      <t>エン</t>
    </rPh>
    <phoneticPr fontId="2"/>
  </si>
  <si>
    <t>地方税法103条</t>
    <rPh sb="0" eb="3">
      <t>チホウゼイ</t>
    </rPh>
    <rPh sb="3" eb="4">
      <t>ホウ</t>
    </rPh>
    <rPh sb="7" eb="8">
      <t>ジョウ</t>
    </rPh>
    <phoneticPr fontId="2"/>
  </si>
  <si>
    <t>1日1,200円(制限税率)　　</t>
    <rPh sb="1" eb="2">
      <t>ニチ</t>
    </rPh>
    <rPh sb="7" eb="8">
      <t>エン</t>
    </rPh>
    <rPh sb="9" eb="11">
      <t>セイゲン</t>
    </rPh>
    <phoneticPr fontId="2"/>
  </si>
  <si>
    <t>軽油引取税</t>
    <rPh sb="0" eb="2">
      <t>ケイユ</t>
    </rPh>
    <rPh sb="2" eb="4">
      <t>ヒキトリ</t>
    </rPh>
    <rPh sb="4" eb="5">
      <t>ゼイ</t>
    </rPh>
    <phoneticPr fontId="2"/>
  </si>
  <si>
    <t>翌月末</t>
    <rPh sb="0" eb="1">
      <t>ヨク</t>
    </rPh>
    <rPh sb="1" eb="3">
      <t>ゲツマツ</t>
    </rPh>
    <phoneticPr fontId="2"/>
  </si>
  <si>
    <t>指定市</t>
    <phoneticPr fontId="2"/>
  </si>
  <si>
    <t>地方税法144条の60</t>
    <rPh sb="0" eb="3">
      <t>チホウゼイ</t>
    </rPh>
    <rPh sb="3" eb="4">
      <t>ホウ</t>
    </rPh>
    <rPh sb="7" eb="8">
      <t>ジョウ</t>
    </rPh>
    <phoneticPr fontId="2"/>
  </si>
  <si>
    <t>毎年度予算で定める金額の範囲内</t>
    <phoneticPr fontId="2"/>
  </si>
  <si>
    <t>市町村</t>
    <rPh sb="0" eb="3">
      <t>シチョウソン</t>
    </rPh>
    <phoneticPr fontId="2"/>
  </si>
  <si>
    <t>国有提供施設等所在市町村助成交付金に関する法律</t>
    <phoneticPr fontId="2"/>
  </si>
  <si>
    <t>○ 地　方　譲　与　税　等　の　概　要</t>
    <phoneticPr fontId="2"/>
  </si>
  <si>
    <t>○個人の所得割（P19別表参照）</t>
    <rPh sb="1" eb="3">
      <t>コジン</t>
    </rPh>
    <rPh sb="4" eb="6">
      <t>ショトク</t>
    </rPh>
    <rPh sb="6" eb="7">
      <t>ワ</t>
    </rPh>
    <rPh sb="11" eb="12">
      <t>ベツ</t>
    </rPh>
    <rPh sb="12" eb="13">
      <t>ヒョウ</t>
    </rPh>
    <rPh sb="13" eb="15">
      <t>サンショウ</t>
    </rPh>
    <phoneticPr fontId="2"/>
  </si>
  <si>
    <t>各月月末（12月は28日）</t>
    <rPh sb="0" eb="2">
      <t>カクツキ</t>
    </rPh>
    <rPh sb="2" eb="4">
      <t>ゲツマツ</t>
    </rPh>
    <rPh sb="7" eb="8">
      <t>ツキ</t>
    </rPh>
    <rPh sb="11" eb="12">
      <t>ニチ</t>
    </rPh>
    <phoneticPr fontId="2"/>
  </si>
  <si>
    <t>6月</t>
    <phoneticPr fontId="2"/>
  </si>
  <si>
    <t>11月</t>
    <phoneticPr fontId="2"/>
  </si>
  <si>
    <t>3月</t>
    <phoneticPr fontId="2"/>
  </si>
  <si>
    <t>9月</t>
    <phoneticPr fontId="2"/>
  </si>
  <si>
    <t>8月</t>
    <phoneticPr fontId="2"/>
  </si>
  <si>
    <t>12月</t>
    <phoneticPr fontId="2"/>
  </si>
  <si>
    <t>2月～4月</t>
    <rPh sb="1" eb="2">
      <t>ガツ</t>
    </rPh>
    <rPh sb="4" eb="5">
      <t>ガツ</t>
    </rPh>
    <phoneticPr fontId="2"/>
  </si>
  <si>
    <t>5月～9月</t>
    <rPh sb="1" eb="2">
      <t>ガツ</t>
    </rPh>
    <rPh sb="4" eb="5">
      <t>ガツ</t>
    </rPh>
    <phoneticPr fontId="2"/>
  </si>
  <si>
    <t>10月～1月</t>
    <rPh sb="2" eb="3">
      <t>ガツ</t>
    </rPh>
    <rPh sb="5" eb="6">
      <t>ガツ</t>
    </rPh>
    <phoneticPr fontId="2"/>
  </si>
  <si>
    <t>3月～5月</t>
    <rPh sb="1" eb="2">
      <t>ガツ</t>
    </rPh>
    <rPh sb="4" eb="5">
      <t>ガツ</t>
    </rPh>
    <phoneticPr fontId="2"/>
  </si>
  <si>
    <t>6月～10月</t>
    <rPh sb="1" eb="2">
      <t>ガツ</t>
    </rPh>
    <rPh sb="5" eb="6">
      <t>ガツ</t>
    </rPh>
    <phoneticPr fontId="2"/>
  </si>
  <si>
    <t>11月～2月</t>
    <rPh sb="2" eb="3">
      <t>ガツ</t>
    </rPh>
    <rPh sb="5" eb="6">
      <t>ガツ</t>
    </rPh>
    <phoneticPr fontId="2"/>
  </si>
  <si>
    <t>3月～8月</t>
    <rPh sb="1" eb="2">
      <t>ガツ</t>
    </rPh>
    <rPh sb="4" eb="5">
      <t>ガツ</t>
    </rPh>
    <phoneticPr fontId="2"/>
  </si>
  <si>
    <t>9月～2月</t>
    <rPh sb="1" eb="2">
      <t>ガツ</t>
    </rPh>
    <rPh sb="4" eb="5">
      <t>ガツ</t>
    </rPh>
    <phoneticPr fontId="2"/>
  </si>
  <si>
    <t>3月～7月</t>
    <rPh sb="1" eb="2">
      <t>ガツ</t>
    </rPh>
    <rPh sb="4" eb="5">
      <t>ガツ</t>
    </rPh>
    <phoneticPr fontId="2"/>
  </si>
  <si>
    <t>8月～11月</t>
    <rPh sb="1" eb="2">
      <t>ガツ</t>
    </rPh>
    <rPh sb="5" eb="6">
      <t>ガツ</t>
    </rPh>
    <phoneticPr fontId="2"/>
  </si>
  <si>
    <t>12月～2月</t>
    <rPh sb="2" eb="3">
      <t>ガツ</t>
    </rPh>
    <rPh sb="5" eb="6">
      <t>ガツ</t>
    </rPh>
    <phoneticPr fontId="2"/>
  </si>
  <si>
    <t>6月～8月</t>
    <rPh sb="1" eb="2">
      <t>ガツ</t>
    </rPh>
    <rPh sb="4" eb="5">
      <t>ガツ</t>
    </rPh>
    <phoneticPr fontId="2"/>
  </si>
  <si>
    <t>9月～11月</t>
    <rPh sb="1" eb="2">
      <t>ガツ</t>
    </rPh>
    <rPh sb="5" eb="6">
      <t>ガツ</t>
    </rPh>
    <phoneticPr fontId="2"/>
  </si>
  <si>
    <t>2,000円</t>
    <rPh sb="5" eb="6">
      <t>エン</t>
    </rPh>
    <phoneticPr fontId="2"/>
  </si>
  <si>
    <t>6,000円</t>
    <rPh sb="5" eb="6">
      <t>エン</t>
    </rPh>
    <phoneticPr fontId="2"/>
  </si>
  <si>
    <t>4,600円</t>
    <rPh sb="5" eb="6">
      <t>エン</t>
    </rPh>
    <phoneticPr fontId="2"/>
  </si>
  <si>
    <t>8,200円</t>
    <rPh sb="5" eb="6">
      <t>エン</t>
    </rPh>
    <phoneticPr fontId="2"/>
  </si>
  <si>
    <t>12,900円</t>
    <rPh sb="6" eb="7">
      <t>エン</t>
    </rPh>
    <phoneticPr fontId="2"/>
  </si>
  <si>
    <t>4,500円</t>
    <rPh sb="5" eb="6">
      <t>エン</t>
    </rPh>
    <phoneticPr fontId="2"/>
  </si>
  <si>
    <t>平成28年度</t>
    <rPh sb="0" eb="2">
      <t>ヘイセイ</t>
    </rPh>
    <rPh sb="4" eb="6">
      <t>ネンド</t>
    </rPh>
    <phoneticPr fontId="2"/>
  </si>
  <si>
    <t>分離課税所得割交付金</t>
    <rPh sb="0" eb="2">
      <t>ブンリ</t>
    </rPh>
    <rPh sb="2" eb="4">
      <t>カゼイ</t>
    </rPh>
    <rPh sb="4" eb="6">
      <t>ショトク</t>
    </rPh>
    <rPh sb="6" eb="7">
      <t>ワリ</t>
    </rPh>
    <rPh sb="7" eb="10">
      <t>コウフキン</t>
    </rPh>
    <phoneticPr fontId="2"/>
  </si>
  <si>
    <t>道府県民税所得割臨時交付金</t>
    <rPh sb="0" eb="1">
      <t>ドウ</t>
    </rPh>
    <rPh sb="1" eb="2">
      <t>フ</t>
    </rPh>
    <rPh sb="2" eb="5">
      <t>ケンミンゼイ</t>
    </rPh>
    <rPh sb="5" eb="7">
      <t>ショトク</t>
    </rPh>
    <rPh sb="7" eb="8">
      <t>ワリ</t>
    </rPh>
    <rPh sb="8" eb="10">
      <t>リンジ</t>
    </rPh>
    <rPh sb="10" eb="13">
      <t>コウフキン</t>
    </rPh>
    <phoneticPr fontId="2"/>
  </si>
  <si>
    <t>平　成　27　年　度</t>
    <phoneticPr fontId="2"/>
  </si>
  <si>
    <t>平成29年度</t>
    <phoneticPr fontId="2"/>
  </si>
  <si>
    <t>(18)　　　　　　　合　　　　　　　　　　　　　計</t>
    <phoneticPr fontId="2"/>
  </si>
  <si>
    <t>1,000円</t>
    <rPh sb="5" eb="6">
      <t>エン</t>
    </rPh>
    <phoneticPr fontId="2"/>
  </si>
  <si>
    <t>1,800円</t>
    <rPh sb="5" eb="6">
      <t>エン</t>
    </rPh>
    <phoneticPr fontId="2"/>
  </si>
  <si>
    <t>3,500円</t>
    <rPh sb="5" eb="6">
      <t>エン</t>
    </rPh>
    <phoneticPr fontId="2"/>
  </si>
  <si>
    <t>5,200円</t>
    <rPh sb="5" eb="6">
      <t>エン</t>
    </rPh>
    <phoneticPr fontId="2"/>
  </si>
  <si>
    <t>2,700円</t>
    <rPh sb="5" eb="6">
      <t>エン</t>
    </rPh>
    <phoneticPr fontId="2"/>
  </si>
  <si>
    <t>5,400円</t>
    <rPh sb="5" eb="6">
      <t>エン</t>
    </rPh>
    <phoneticPr fontId="2"/>
  </si>
  <si>
    <t>8,100円</t>
    <rPh sb="5" eb="6">
      <t>エン</t>
    </rPh>
    <phoneticPr fontId="2"/>
  </si>
  <si>
    <t>1,900円</t>
    <rPh sb="5" eb="6">
      <t>エン</t>
    </rPh>
    <phoneticPr fontId="2"/>
  </si>
  <si>
    <t>2,900円</t>
    <rPh sb="5" eb="6">
      <t>エン</t>
    </rPh>
    <phoneticPr fontId="2"/>
  </si>
  <si>
    <t>1,300円</t>
    <rPh sb="5" eb="6">
      <t>エン</t>
    </rPh>
    <phoneticPr fontId="2"/>
  </si>
  <si>
    <t>2,500円</t>
    <rPh sb="5" eb="6">
      <t>エン</t>
    </rPh>
    <phoneticPr fontId="2"/>
  </si>
  <si>
    <t>　実人員。</t>
    <rPh sb="1" eb="2">
      <t>ジツ</t>
    </rPh>
    <rPh sb="2" eb="4">
      <t>ジンイン</t>
    </rPh>
    <phoneticPr fontId="2"/>
  </si>
  <si>
    <t>平成29年度</t>
    <rPh sb="0" eb="2">
      <t>ヘイセイ</t>
    </rPh>
    <rPh sb="4" eb="6">
      <t>ネンド</t>
    </rPh>
    <phoneticPr fontId="2"/>
  </si>
  <si>
    <t xml:space="preserve">平成29年度                </t>
    <rPh sb="0" eb="2">
      <t>ヘイセイ</t>
    </rPh>
    <rPh sb="4" eb="6">
      <t>ネンド</t>
    </rPh>
    <phoneticPr fontId="2"/>
  </si>
  <si>
    <t>平　成　28　年　度</t>
    <phoneticPr fontId="2"/>
  </si>
  <si>
    <t>平成30年度</t>
    <phoneticPr fontId="2"/>
  </si>
  <si>
    <t>地方揮発油　　　
譲与税</t>
    <rPh sb="2" eb="5">
      <t>キハツユ</t>
    </rPh>
    <phoneticPr fontId="2"/>
  </si>
  <si>
    <t>県民税
徴収取扱費</t>
    <phoneticPr fontId="2"/>
  </si>
  <si>
    <t>平成27年度</t>
  </si>
  <si>
    <t>別　表　　個人市民税所得割の税率</t>
    <phoneticPr fontId="2"/>
  </si>
  <si>
    <t>課 税 標 準 額</t>
    <phoneticPr fontId="2"/>
  </si>
  <si>
    <t>税 率</t>
    <phoneticPr fontId="2"/>
  </si>
  <si>
    <t>控 除 額</t>
    <phoneticPr fontId="2"/>
  </si>
  <si>
    <t>％</t>
    <phoneticPr fontId="2"/>
  </si>
  <si>
    <t>円</t>
    <phoneticPr fontId="2"/>
  </si>
  <si>
    <t>500万円超</t>
    <phoneticPr fontId="2"/>
  </si>
  <si>
    <t>6</t>
    <phoneticPr fontId="2"/>
  </si>
  <si>
    <t>税 率</t>
    <phoneticPr fontId="2"/>
  </si>
  <si>
    <t>控 除 額</t>
    <phoneticPr fontId="2"/>
  </si>
  <si>
    <t>課 税 標 準 額</t>
    <phoneticPr fontId="2"/>
  </si>
  <si>
    <t>税 率</t>
    <phoneticPr fontId="2"/>
  </si>
  <si>
    <t>8</t>
    <phoneticPr fontId="2"/>
  </si>
  <si>
    <t>　　　　　償却資産150万円未満</t>
    <rPh sb="14" eb="16">
      <t>ミマン</t>
    </rPh>
    <phoneticPr fontId="2"/>
  </si>
  <si>
    <t>平成30年度</t>
    <rPh sb="0" eb="2">
      <t>ヘイセイ</t>
    </rPh>
    <rPh sb="4" eb="6">
      <t>ネンド</t>
    </rPh>
    <phoneticPr fontId="2"/>
  </si>
  <si>
    <t xml:space="preserve">平成30年度               </t>
    <rPh sb="0" eb="2">
      <t>ヘイセイ</t>
    </rPh>
    <rPh sb="4" eb="6">
      <t>ネンド</t>
    </rPh>
    <phoneticPr fontId="2"/>
  </si>
  <si>
    <t>環境性能割交付金</t>
    <rPh sb="0" eb="2">
      <t>カンキョウ</t>
    </rPh>
    <rPh sb="2" eb="4">
      <t>セイノウ</t>
    </rPh>
    <rPh sb="4" eb="5">
      <t>ワ</t>
    </rPh>
    <rPh sb="5" eb="8">
      <t>コウフキン</t>
    </rPh>
    <phoneticPr fontId="2"/>
  </si>
  <si>
    <t>平　成　29　年　度</t>
    <phoneticPr fontId="2"/>
  </si>
  <si>
    <t>令和元年度</t>
    <rPh sb="0" eb="1">
      <t>レイ</t>
    </rPh>
    <rPh sb="1" eb="2">
      <t>ワ</t>
    </rPh>
    <rPh sb="2" eb="3">
      <t>モト</t>
    </rPh>
    <phoneticPr fontId="2"/>
  </si>
  <si>
    <t>軽自動車税環境性能割</t>
    <rPh sb="5" eb="7">
      <t>カンキョウ</t>
    </rPh>
    <rPh sb="7" eb="9">
      <t>セイノウ</t>
    </rPh>
    <rPh sb="9" eb="10">
      <t>ワリ</t>
    </rPh>
    <phoneticPr fontId="2"/>
  </si>
  <si>
    <t>環境性能割交付金</t>
    <rPh sb="0" eb="2">
      <t>カンキョウ</t>
    </rPh>
    <rPh sb="2" eb="4">
      <t>セイノウ</t>
    </rPh>
    <rPh sb="4" eb="5">
      <t>ワリ</t>
    </rPh>
    <rPh sb="5" eb="8">
      <t>コウフキン</t>
    </rPh>
    <phoneticPr fontId="2"/>
  </si>
  <si>
    <t>森林環境譲与税</t>
    <rPh sb="0" eb="2">
      <t>シンリン</t>
    </rPh>
    <rPh sb="2" eb="4">
      <t>カンキョウ</t>
    </rPh>
    <rPh sb="4" eb="6">
      <t>ジョウヨ</t>
    </rPh>
    <rPh sb="6" eb="7">
      <t>ゼイ</t>
    </rPh>
    <phoneticPr fontId="2"/>
  </si>
  <si>
    <t xml:space="preserve"> ４月16日～同月30日</t>
    <rPh sb="2" eb="3">
      <t>ガツ</t>
    </rPh>
    <rPh sb="5" eb="6">
      <t>ニチ</t>
    </rPh>
    <rPh sb="7" eb="8">
      <t>ドウ</t>
    </rPh>
    <rPh sb="8" eb="9">
      <t>ガツ</t>
    </rPh>
    <rPh sb="11" eb="12">
      <t>ニチ</t>
    </rPh>
    <phoneticPr fontId="2"/>
  </si>
  <si>
    <t xml:space="preserve"> ７月16日～同月31日</t>
    <rPh sb="2" eb="3">
      <t>ガツ</t>
    </rPh>
    <rPh sb="5" eb="6">
      <t>ニチ</t>
    </rPh>
    <rPh sb="8" eb="9">
      <t>ガツ</t>
    </rPh>
    <rPh sb="11" eb="12">
      <t>ニチ</t>
    </rPh>
    <phoneticPr fontId="2"/>
  </si>
  <si>
    <t xml:space="preserve"> 12月16日～同月28日</t>
    <rPh sb="3" eb="4">
      <t>ガツ</t>
    </rPh>
    <rPh sb="6" eb="7">
      <t>ニチ</t>
    </rPh>
    <rPh sb="9" eb="10">
      <t>ガツ</t>
    </rPh>
    <rPh sb="12" eb="13">
      <t>ニチ</t>
    </rPh>
    <phoneticPr fontId="2"/>
  </si>
  <si>
    <t>翌年 ２月16日～同月末日</t>
    <rPh sb="0" eb="2">
      <t>ヨクネン</t>
    </rPh>
    <rPh sb="4" eb="5">
      <t>ガツ</t>
    </rPh>
    <rPh sb="7" eb="8">
      <t>ニチ</t>
    </rPh>
    <rPh sb="10" eb="11">
      <t>ガツ</t>
    </rPh>
    <rPh sb="11" eb="12">
      <t>マツ</t>
    </rPh>
    <rPh sb="12" eb="13">
      <t>ニチ</t>
    </rPh>
    <phoneticPr fontId="2"/>
  </si>
  <si>
    <t>（還付金・還付加算金に係る費用を除く）</t>
    <phoneticPr fontId="2"/>
  </si>
  <si>
    <t>７　令和２年度市税の一覧表</t>
    <rPh sb="2" eb="3">
      <t>レイ</t>
    </rPh>
    <rPh sb="3" eb="4">
      <t>ワ</t>
    </rPh>
    <rPh sb="5" eb="7">
      <t>ネンド</t>
    </rPh>
    <phoneticPr fontId="14"/>
  </si>
  <si>
    <t>令和元年度</t>
    <rPh sb="0" eb="2">
      <t>レイワ</t>
    </rPh>
    <rPh sb="2" eb="4">
      <t>ガンネン</t>
    </rPh>
    <rPh sb="4" eb="5">
      <t>ド</t>
    </rPh>
    <phoneticPr fontId="2"/>
  </si>
  <si>
    <t>(注)　人口、世帯数、面積は各年度末日現在
　</t>
    <rPh sb="14" eb="15">
      <t>カク</t>
    </rPh>
    <phoneticPr fontId="2"/>
  </si>
  <si>
    <t xml:space="preserve">令和元年度  </t>
    <rPh sb="0" eb="2">
      <t>レイワ</t>
    </rPh>
    <rPh sb="2" eb="4">
      <t>ガンネン</t>
    </rPh>
    <rPh sb="4" eb="5">
      <t>ド</t>
    </rPh>
    <phoneticPr fontId="2"/>
  </si>
  <si>
    <t xml:space="preserve">令和2年度
(予算)                </t>
    <rPh sb="0" eb="2">
      <t>レイワ</t>
    </rPh>
    <rPh sb="3" eb="5">
      <t>ネンド</t>
    </rPh>
    <rPh sb="5" eb="7">
      <t>ヘイネンド</t>
    </rPh>
    <phoneticPr fontId="2"/>
  </si>
  <si>
    <t>令和2年度
(予　　算)</t>
    <rPh sb="0" eb="2">
      <t>レイワ</t>
    </rPh>
    <rPh sb="3" eb="5">
      <t>ネンド</t>
    </rPh>
    <phoneticPr fontId="2"/>
  </si>
  <si>
    <t>法人事業税交付金</t>
    <rPh sb="0" eb="2">
      <t>ホウジン</t>
    </rPh>
    <rPh sb="2" eb="5">
      <t>ジギョウゼイ</t>
    </rPh>
    <rPh sb="5" eb="8">
      <t>コウフキン</t>
    </rPh>
    <phoneticPr fontId="2"/>
  </si>
  <si>
    <t>R1</t>
    <phoneticPr fontId="2"/>
  </si>
  <si>
    <t>○　令和元年度一般会計決算額構成図</t>
    <rPh sb="2" eb="4">
      <t>レイワ</t>
    </rPh>
    <rPh sb="4" eb="6">
      <t>ガンネン</t>
    </rPh>
    <rPh sb="6" eb="7">
      <t>ド</t>
    </rPh>
    <rPh sb="7" eb="9">
      <t>イッパン</t>
    </rPh>
    <rPh sb="9" eb="11">
      <t>カイケイ</t>
    </rPh>
    <rPh sb="11" eb="13">
      <t>ケッサン</t>
    </rPh>
    <rPh sb="13" eb="14">
      <t>ガク</t>
    </rPh>
    <rPh sb="14" eb="17">
      <t>コウセイズ</t>
    </rPh>
    <phoneticPr fontId="2"/>
  </si>
  <si>
    <t>歳入</t>
    <rPh sb="0" eb="2">
      <t>サイニュウ</t>
    </rPh>
    <phoneticPr fontId="2"/>
  </si>
  <si>
    <t>構成率</t>
    <rPh sb="0" eb="3">
      <t>コウセイリツ</t>
    </rPh>
    <phoneticPr fontId="2"/>
  </si>
  <si>
    <t>その他</t>
    <rPh sb="2" eb="3">
      <t>タ</t>
    </rPh>
    <phoneticPr fontId="2"/>
  </si>
  <si>
    <t>歳出</t>
    <rPh sb="0" eb="2">
      <t>サイシュツ</t>
    </rPh>
    <phoneticPr fontId="2"/>
  </si>
  <si>
    <t>平　成　30　年　度</t>
    <phoneticPr fontId="2"/>
  </si>
  <si>
    <t>分離課税
所得割交付金</t>
    <rPh sb="0" eb="2">
      <t>ブンリ</t>
    </rPh>
    <rPh sb="2" eb="4">
      <t>カゼイ</t>
    </rPh>
    <rPh sb="5" eb="7">
      <t>ショトク</t>
    </rPh>
    <rPh sb="7" eb="8">
      <t>ワリ</t>
    </rPh>
    <rPh sb="8" eb="10">
      <t>コウフ</t>
    </rPh>
    <rPh sb="10" eb="11">
      <t>キン</t>
    </rPh>
    <phoneticPr fontId="2"/>
  </si>
  <si>
    <t>道府県民税
所得割
臨時交付金</t>
    <rPh sb="0" eb="5">
      <t>ドウフケンミンゼイ</t>
    </rPh>
    <rPh sb="6" eb="8">
      <t>ショトク</t>
    </rPh>
    <rPh sb="8" eb="9">
      <t>ワリ</t>
    </rPh>
    <rPh sb="10" eb="12">
      <t>リンジ</t>
    </rPh>
    <rPh sb="12" eb="15">
      <t>コウフキン</t>
    </rPh>
    <phoneticPr fontId="2"/>
  </si>
  <si>
    <t>８月分</t>
    <phoneticPr fontId="2"/>
  </si>
  <si>
    <t>12月分</t>
    <phoneticPr fontId="2"/>
  </si>
  <si>
    <t>３月分</t>
    <phoneticPr fontId="2"/>
  </si>
  <si>
    <t>環境性能割
交付金</t>
    <rPh sb="0" eb="2">
      <t>カンキョウ</t>
    </rPh>
    <rPh sb="2" eb="4">
      <t>セイノウ</t>
    </rPh>
    <rPh sb="4" eb="5">
      <t>ワリ</t>
    </rPh>
    <rPh sb="6" eb="9">
      <t>コウフキン</t>
    </rPh>
    <phoneticPr fontId="2"/>
  </si>
  <si>
    <t>森林環境
譲与税</t>
    <rPh sb="0" eb="2">
      <t>シンリン</t>
    </rPh>
    <rPh sb="2" eb="4">
      <t>カンキョウ</t>
    </rPh>
    <rPh sb="5" eb="7">
      <t>ジョウヨ</t>
    </rPh>
    <rPh sb="7" eb="8">
      <t>ゼイ</t>
    </rPh>
    <phoneticPr fontId="2"/>
  </si>
  <si>
    <r>
      <t>令和2</t>
    </r>
    <r>
      <rPr>
        <sz val="11"/>
        <rFont val="ＭＳ Ｐゴシック"/>
        <family val="3"/>
        <charset val="128"/>
      </rPr>
      <t>年4月1日現在</t>
    </r>
    <rPh sb="0" eb="2">
      <t>レイワ</t>
    </rPh>
    <rPh sb="8" eb="10">
      <t>ゲンザイ</t>
    </rPh>
    <phoneticPr fontId="2"/>
  </si>
  <si>
    <t>R1決算額</t>
    <rPh sb="2" eb="4">
      <t>ケッサン</t>
    </rPh>
    <rPh sb="4" eb="5">
      <t>ガク</t>
    </rPh>
    <phoneticPr fontId="2"/>
  </si>
  <si>
    <t>R2予算額</t>
    <rPh sb="2" eb="4">
      <t>ヨサン</t>
    </rPh>
    <rPh sb="4" eb="5">
      <t>ガク</t>
    </rPh>
    <phoneticPr fontId="2"/>
  </si>
  <si>
    <t>法人事業税</t>
    <rPh sb="0" eb="2">
      <t>ホウジン</t>
    </rPh>
    <rPh sb="2" eb="5">
      <t>ジギョウゼイ</t>
    </rPh>
    <phoneticPr fontId="2"/>
  </si>
  <si>
    <t>公庫債権金</t>
    <rPh sb="0" eb="2">
      <t>コウコ</t>
    </rPh>
    <rPh sb="2" eb="4">
      <t>サイケン</t>
    </rPh>
    <rPh sb="4" eb="5">
      <t>キン</t>
    </rPh>
    <phoneticPr fontId="2"/>
  </si>
  <si>
    <t>利変動準備</t>
    <rPh sb="0" eb="1">
      <t>リ</t>
    </rPh>
    <rPh sb="1" eb="3">
      <t>ヘンドウ</t>
    </rPh>
    <rPh sb="3" eb="5">
      <t>ジュンビ</t>
    </rPh>
    <phoneticPr fontId="2"/>
  </si>
  <si>
    <t>金を活用</t>
    <rPh sb="0" eb="1">
      <t>キン</t>
    </rPh>
    <rPh sb="2" eb="4">
      <t>カツヨウ</t>
    </rPh>
    <phoneticPr fontId="2"/>
  </si>
  <si>
    <t>私有林人工林面積　5/10</t>
    <rPh sb="0" eb="3">
      <t>シユウリン</t>
    </rPh>
    <rPh sb="3" eb="6">
      <t>ジンコウリン</t>
    </rPh>
    <rPh sb="6" eb="8">
      <t>メンセキ</t>
    </rPh>
    <phoneticPr fontId="2"/>
  </si>
  <si>
    <t>林業就業者　2/10</t>
    <rPh sb="0" eb="2">
      <t>リンギョウ</t>
    </rPh>
    <rPh sb="2" eb="5">
      <t>シュウギョウシャ</t>
    </rPh>
    <phoneticPr fontId="2"/>
  </si>
  <si>
    <t>人口　3/10</t>
    <rPh sb="0" eb="2">
      <t>ジンコウ</t>
    </rPh>
    <phoneticPr fontId="2"/>
  </si>
  <si>
    <t>市町村
特別区</t>
    <rPh sb="4" eb="7">
      <t>トクベツク</t>
    </rPh>
    <phoneticPr fontId="2"/>
  </si>
  <si>
    <t>年額1,000円/人</t>
    <rPh sb="0" eb="2">
      <t>ネンガク</t>
    </rPh>
    <rPh sb="7" eb="8">
      <t>エン</t>
    </rPh>
    <rPh sb="9" eb="10">
      <t>ニン</t>
    </rPh>
    <phoneticPr fontId="2"/>
  </si>
  <si>
    <t>県</t>
    <phoneticPr fontId="2"/>
  </si>
  <si>
    <t>3月</t>
    <phoneticPr fontId="2"/>
  </si>
  <si>
    <t>3月～2月</t>
    <rPh sb="1" eb="2">
      <t>ツキ</t>
    </rPh>
    <rPh sb="4" eb="5">
      <t>ツキ</t>
    </rPh>
    <phoneticPr fontId="2"/>
  </si>
  <si>
    <t>指定市</t>
    <rPh sb="0" eb="2">
      <t>シテイ</t>
    </rPh>
    <rPh sb="2" eb="3">
      <t>シ</t>
    </rPh>
    <phoneticPr fontId="2"/>
  </si>
  <si>
    <t>県</t>
    <phoneticPr fontId="2"/>
  </si>
  <si>
    <t>県</t>
    <phoneticPr fontId="2"/>
  </si>
  <si>
    <t>地方税法177条の6</t>
    <rPh sb="0" eb="3">
      <t>チホウゼイ</t>
    </rPh>
    <rPh sb="3" eb="4">
      <t>ホウ</t>
    </rPh>
    <rPh sb="7" eb="8">
      <t>ジョウ</t>
    </rPh>
    <phoneticPr fontId="2"/>
  </si>
  <si>
    <t>自動車の取得者</t>
    <rPh sb="0" eb="3">
      <t>ジドウシャ</t>
    </rPh>
    <rPh sb="4" eb="6">
      <t>シュトク</t>
    </rPh>
    <rPh sb="6" eb="7">
      <t>シャ</t>
    </rPh>
    <phoneticPr fontId="2"/>
  </si>
  <si>
    <t>地方税法72条の76</t>
    <rPh sb="0" eb="3">
      <t>チホウゼイ</t>
    </rPh>
    <rPh sb="3" eb="4">
      <t>ホウ</t>
    </rPh>
    <rPh sb="6" eb="7">
      <t>ジョウ</t>
    </rPh>
    <phoneticPr fontId="2"/>
  </si>
  <si>
    <t>12月</t>
    <phoneticPr fontId="2"/>
  </si>
  <si>
    <t>3月</t>
    <rPh sb="1" eb="2">
      <t>ガツ</t>
    </rPh>
    <phoneticPr fontId="2"/>
  </si>
  <si>
    <t>8月～12月</t>
    <rPh sb="1" eb="2">
      <t>ガツ</t>
    </rPh>
    <rPh sb="5" eb="6">
      <t>ツキ</t>
    </rPh>
    <phoneticPr fontId="2"/>
  </si>
  <si>
    <t>R2～R6は、</t>
    <phoneticPr fontId="2"/>
  </si>
  <si>
    <t>令和2年度
（見込）</t>
    <rPh sb="0" eb="1">
      <t>レイ</t>
    </rPh>
    <rPh sb="1" eb="2">
      <t>ワ</t>
    </rPh>
    <phoneticPr fontId="2"/>
  </si>
  <si>
    <t>1.7</t>
    <phoneticPr fontId="2"/>
  </si>
  <si>
    <t>0.9</t>
    <phoneticPr fontId="2"/>
  </si>
  <si>
    <t>金　　額</t>
  </si>
  <si>
    <t>大表円単位より転記
（入力後、この列を非表示にする）</t>
    <rPh sb="0" eb="1">
      <t>オオ</t>
    </rPh>
    <rPh sb="1" eb="2">
      <t>ヒョウ</t>
    </rPh>
    <rPh sb="2" eb="3">
      <t>エン</t>
    </rPh>
    <rPh sb="3" eb="5">
      <t>タンイ</t>
    </rPh>
    <rPh sb="7" eb="9">
      <t>テンキ</t>
    </rPh>
    <rPh sb="11" eb="13">
      <t>ニュウリョク</t>
    </rPh>
    <rPh sb="13" eb="14">
      <t>ゴ</t>
    </rPh>
    <rPh sb="17" eb="18">
      <t>レツ</t>
    </rPh>
    <rPh sb="19" eb="22">
      <t>ヒヒョウジ</t>
    </rPh>
    <phoneticPr fontId="2"/>
  </si>
  <si>
    <t>令和元年度</t>
    <rPh sb="0" eb="1">
      <t>レイ</t>
    </rPh>
    <rPh sb="1" eb="2">
      <t>ワ</t>
    </rPh>
    <rPh sb="2" eb="3">
      <t>ガン</t>
    </rPh>
    <rPh sb="3" eb="5">
      <t>ネンド</t>
    </rPh>
    <phoneticPr fontId="2"/>
  </si>
  <si>
    <t>平成30年度</t>
    <rPh sb="0" eb="2">
      <t>ヘイセイ</t>
    </rPh>
    <rPh sb="4" eb="5">
      <t>ネン</t>
    </rPh>
    <rPh sb="5" eb="6">
      <t>ド</t>
    </rPh>
    <phoneticPr fontId="2"/>
  </si>
  <si>
    <t>令　　　和　　　元　　　年　　　度</t>
    <rPh sb="0" eb="1">
      <t>レイ</t>
    </rPh>
    <rPh sb="4" eb="5">
      <t>カズ</t>
    </rPh>
    <rPh sb="8" eb="9">
      <t>モト</t>
    </rPh>
    <rPh sb="12" eb="13">
      <t>ネン</t>
    </rPh>
    <rPh sb="16" eb="17">
      <t>ド</t>
    </rPh>
    <phoneticPr fontId="2"/>
  </si>
  <si>
    <t>収　　入　　率</t>
    <phoneticPr fontId="2"/>
  </si>
  <si>
    <t>調　　定　　額</t>
    <phoneticPr fontId="2"/>
  </si>
  <si>
    <t>土地・家屋</t>
    <phoneticPr fontId="2"/>
  </si>
  <si>
    <t>償却資産</t>
    <phoneticPr fontId="2"/>
  </si>
  <si>
    <t>(4)　令和元年度市税決算状況</t>
    <rPh sb="4" eb="6">
      <t>レイワ</t>
    </rPh>
    <rPh sb="6" eb="8">
      <t>ガンネン</t>
    </rPh>
    <rPh sb="8" eb="9">
      <t>ド</t>
    </rPh>
    <phoneticPr fontId="2"/>
  </si>
  <si>
    <r>
      <t>○　</t>
    </r>
    <r>
      <rPr>
        <b/>
        <sz val="16"/>
        <rFont val="ＭＳ Ｐゴシック"/>
        <family val="3"/>
        <charset val="128"/>
      </rPr>
      <t>令和元年度市税決算額構成図</t>
    </r>
    <rPh sb="2" eb="4">
      <t>レイワ</t>
    </rPh>
    <rPh sb="4" eb="6">
      <t>ガンネン</t>
    </rPh>
    <rPh sb="6" eb="7">
      <t>ド</t>
    </rPh>
    <rPh sb="7" eb="9">
      <t>シゼイ</t>
    </rPh>
    <rPh sb="9" eb="11">
      <t>ケッサン</t>
    </rPh>
    <rPh sb="11" eb="12">
      <t>ガク</t>
    </rPh>
    <rPh sb="12" eb="15">
      <t>コウセイズ</t>
    </rPh>
    <phoneticPr fontId="2"/>
  </si>
  <si>
    <t>固定資産税</t>
    <phoneticPr fontId="2"/>
  </si>
  <si>
    <t>特別土地
保有税</t>
    <phoneticPr fontId="2"/>
  </si>
  <si>
    <t>１月１日前１年以内に取得の場合２月末日
７月１日前１年以内に取得の場合８月末日
までにそれぞれ申告納付</t>
    <rPh sb="1" eb="2">
      <t>ガツ</t>
    </rPh>
    <rPh sb="3" eb="4">
      <t>ニチ</t>
    </rPh>
    <rPh sb="4" eb="5">
      <t>マエ</t>
    </rPh>
    <rPh sb="6" eb="7">
      <t>ネン</t>
    </rPh>
    <rPh sb="7" eb="9">
      <t>イナイ</t>
    </rPh>
    <rPh sb="10" eb="12">
      <t>シュトク</t>
    </rPh>
    <rPh sb="13" eb="15">
      <t>バアイ</t>
    </rPh>
    <rPh sb="16" eb="17">
      <t>ガツ</t>
    </rPh>
    <rPh sb="17" eb="19">
      <t>マツジツ</t>
    </rPh>
    <rPh sb="21" eb="22">
      <t>ガツ</t>
    </rPh>
    <rPh sb="23" eb="24">
      <t>ニチ</t>
    </rPh>
    <rPh sb="24" eb="25">
      <t>マエ</t>
    </rPh>
    <rPh sb="26" eb="27">
      <t>ネン</t>
    </rPh>
    <rPh sb="27" eb="29">
      <t>イナイ</t>
    </rPh>
    <rPh sb="30" eb="32">
      <t>シュトク</t>
    </rPh>
    <rPh sb="33" eb="35">
      <t>バアイ</t>
    </rPh>
    <rPh sb="36" eb="37">
      <t>ガツ</t>
    </rPh>
    <rPh sb="37" eb="39">
      <t>マツジツ</t>
    </rPh>
    <rPh sb="47" eb="49">
      <t>シンコク</t>
    </rPh>
    <rPh sb="49" eb="51">
      <t>ノウフ</t>
    </rPh>
    <phoneticPr fontId="2"/>
  </si>
  <si>
    <t>平成28年度</t>
  </si>
  <si>
    <t>平成29年度</t>
  </si>
  <si>
    <t>平成30年度</t>
  </si>
  <si>
    <t>令和２年度</t>
    <rPh sb="0" eb="1">
      <t>レイ</t>
    </rPh>
    <rPh sb="1" eb="2">
      <t>ワ</t>
    </rPh>
    <rPh sb="3" eb="5">
      <t>ネンド</t>
    </rPh>
    <phoneticPr fontId="2"/>
  </si>
  <si>
    <t>法人事業税交付金</t>
    <rPh sb="0" eb="2">
      <t>ホウジン</t>
    </rPh>
    <rPh sb="2" eb="4">
      <t>ジギョウ</t>
    </rPh>
    <rPh sb="4" eb="5">
      <t>ゼイ</t>
    </rPh>
    <rPh sb="5" eb="8">
      <t>コウフキン</t>
    </rPh>
    <phoneticPr fontId="2"/>
  </si>
  <si>
    <t>-</t>
    <phoneticPr fontId="2"/>
  </si>
  <si>
    <t>市税収入率</t>
    <rPh sb="0" eb="2">
      <t>シゼイ</t>
    </rPh>
    <rPh sb="2" eb="4">
      <t>シュウニュウ</t>
    </rPh>
    <rPh sb="4" eb="5">
      <t>リツ</t>
    </rPh>
    <phoneticPr fontId="2"/>
  </si>
  <si>
    <t>現年課税分</t>
    <rPh sb="0" eb="2">
      <t>ゲンネン</t>
    </rPh>
    <rPh sb="2" eb="4">
      <t>カゼイ</t>
    </rPh>
    <rPh sb="4" eb="5">
      <t>ブン</t>
    </rPh>
    <phoneticPr fontId="2"/>
  </si>
  <si>
    <t>滞納繰越分</t>
    <rPh sb="0" eb="2">
      <t>タイノウ</t>
    </rPh>
    <rPh sb="2" eb="3">
      <t>ク</t>
    </rPh>
    <rPh sb="3" eb="4">
      <t>コ</t>
    </rPh>
    <rPh sb="4" eb="5">
      <t>ブン</t>
    </rPh>
    <phoneticPr fontId="2"/>
  </si>
  <si>
    <t>H24</t>
    <phoneticPr fontId="2"/>
  </si>
  <si>
    <t>H25</t>
  </si>
  <si>
    <t>H26</t>
  </si>
  <si>
    <t>H27</t>
  </si>
  <si>
    <t>H28</t>
  </si>
  <si>
    <t>H29</t>
  </si>
  <si>
    <t>H30</t>
  </si>
  <si>
    <t>市税収入率の推移（大表より）</t>
    <rPh sb="0" eb="2">
      <t>シゼイ</t>
    </rPh>
    <rPh sb="2" eb="4">
      <t>シュウニュウ</t>
    </rPh>
    <rPh sb="4" eb="5">
      <t>リツ</t>
    </rPh>
    <rPh sb="6" eb="8">
      <t>スイイ</t>
    </rPh>
    <rPh sb="9" eb="10">
      <t>オオ</t>
    </rPh>
    <rPh sb="10" eb="11">
      <t>ヒョウ</t>
    </rPh>
    <phoneticPr fontId="2"/>
  </si>
  <si>
    <t>７　令和２年度市税の一覧表</t>
    <rPh sb="2" eb="3">
      <t>レイ</t>
    </rPh>
    <rPh sb="3" eb="4">
      <t>ワ</t>
    </rPh>
    <phoneticPr fontId="2"/>
  </si>
  <si>
    <t>○法人税割　8.4％　（特例7.2％）</t>
    <rPh sb="1" eb="4">
      <t>ホウジンゼイ</t>
    </rPh>
    <rPh sb="4" eb="5">
      <t>ワ</t>
    </rPh>
    <phoneticPr fontId="2"/>
  </si>
  <si>
    <t>　　法人税割　14.7％　（特例13.5％）</t>
    <rPh sb="2" eb="5">
      <t>ホウジンゼイ</t>
    </rPh>
    <rPh sb="5" eb="6">
      <t>ワリ</t>
    </rPh>
    <rPh sb="14" eb="16">
      <t>トクレイ</t>
    </rPh>
    <phoneticPr fontId="2"/>
  </si>
  <si>
    <t>　※令和元年9月30日以前に開始する事業年度は</t>
    <rPh sb="2" eb="3">
      <t>レイ</t>
    </rPh>
    <rPh sb="3" eb="4">
      <t>ワ</t>
    </rPh>
    <rPh sb="4" eb="5">
      <t>モト</t>
    </rPh>
    <rPh sb="5" eb="6">
      <t>ネン</t>
    </rPh>
    <rPh sb="7" eb="8">
      <t>ガツ</t>
    </rPh>
    <rPh sb="10" eb="11">
      <t>ニチ</t>
    </rPh>
    <rPh sb="11" eb="13">
      <t>イゼン</t>
    </rPh>
    <rPh sb="14" eb="16">
      <t>カイシ</t>
    </rPh>
    <rPh sb="18" eb="20">
      <t>ジギョウ</t>
    </rPh>
    <rPh sb="20" eb="22">
      <t>ネンド</t>
    </rPh>
    <phoneticPr fontId="2"/>
  </si>
  <si>
    <t>　　法人税割　12.1％　（特例10.9％）</t>
    <rPh sb="2" eb="5">
      <t>ホウジンゼイ</t>
    </rPh>
    <rPh sb="5" eb="6">
      <t>ワリ</t>
    </rPh>
    <rPh sb="14" eb="16">
      <t>トクレイ</t>
    </rPh>
    <phoneticPr fontId="2"/>
  </si>
  <si>
    <t>紙巻たばこ等1,000本につき5,692円(10月売渡分からは1,000本につき6,122円)</t>
    <rPh sb="0" eb="1">
      <t>カミ</t>
    </rPh>
    <rPh sb="1" eb="2">
      <t>マ</t>
    </rPh>
    <rPh sb="5" eb="6">
      <t>トウ</t>
    </rPh>
    <rPh sb="11" eb="12">
      <t>ホン</t>
    </rPh>
    <rPh sb="20" eb="21">
      <t>エン</t>
    </rPh>
    <phoneticPr fontId="2"/>
  </si>
  <si>
    <t>R1</t>
    <phoneticPr fontId="2"/>
  </si>
  <si>
    <t>※決算書より</t>
    <rPh sb="1" eb="4">
      <t>ケッサンショ</t>
    </rPh>
    <phoneticPr fontId="2"/>
  </si>
  <si>
    <t>市税</t>
    <rPh sb="0" eb="1">
      <t>シ</t>
    </rPh>
    <rPh sb="1" eb="2">
      <t>ゼイ</t>
    </rPh>
    <phoneticPr fontId="2"/>
  </si>
  <si>
    <t>一般会計歳入合計</t>
    <rPh sb="0" eb="2">
      <t>イッパン</t>
    </rPh>
    <rPh sb="2" eb="4">
      <t>カイケイ</t>
    </rPh>
    <rPh sb="4" eb="6">
      <t>サイニュウ</t>
    </rPh>
    <rPh sb="6" eb="8">
      <t>ゴウケイ</t>
    </rPh>
    <phoneticPr fontId="2"/>
  </si>
  <si>
    <t>H27</t>
    <phoneticPr fontId="2"/>
  </si>
  <si>
    <t>H28</t>
    <phoneticPr fontId="2"/>
  </si>
  <si>
    <t>H29</t>
    <phoneticPr fontId="2"/>
  </si>
  <si>
    <t>H30</t>
    <phoneticPr fontId="2"/>
  </si>
  <si>
    <t>検査自動車及び届出軽自動車の数量</t>
    <phoneticPr fontId="2"/>
  </si>
  <si>
    <t>　　　</t>
    <phoneticPr fontId="2"/>
  </si>
  <si>
    <t>外国貿易船の純トン数</t>
    <phoneticPr fontId="2"/>
  </si>
  <si>
    <t>港湾施設が設置されている市町村に譲与。港湾施設が二以上の市町村に属するときは、港湾施設の利用状況その他を参酌し，按分率を決定。</t>
    <rPh sb="0" eb="2">
      <t>コウワン</t>
    </rPh>
    <rPh sb="2" eb="4">
      <t>シセツ</t>
    </rPh>
    <rPh sb="5" eb="7">
      <t>セッチ</t>
    </rPh>
    <rPh sb="12" eb="15">
      <t>シチョウソン</t>
    </rPh>
    <rPh sb="16" eb="17">
      <t>ユズル</t>
    </rPh>
    <phoneticPr fontId="2"/>
  </si>
  <si>
    <t>空港対策に関する費用</t>
    <phoneticPr fontId="2"/>
  </si>
  <si>
    <t>国内に住所を有する個人</t>
    <rPh sb="0" eb="2">
      <t>コクナイ</t>
    </rPh>
    <rPh sb="3" eb="5">
      <t>ジュウショ</t>
    </rPh>
    <rPh sb="6" eb="7">
      <t>ユウ</t>
    </rPh>
    <phoneticPr fontId="2"/>
  </si>
  <si>
    <t>R6から、個人市・県民税の均等割と併せて課税</t>
    <rPh sb="5" eb="7">
      <t>コジン</t>
    </rPh>
    <rPh sb="7" eb="8">
      <t>シ</t>
    </rPh>
    <rPh sb="9" eb="12">
      <t>ケンミンゼイ</t>
    </rPh>
    <phoneticPr fontId="2"/>
  </si>
  <si>
    <t>自動車の取得価格</t>
    <rPh sb="0" eb="3">
      <t>ジドウシャ</t>
    </rPh>
    <rPh sb="4" eb="6">
      <t>シュトク</t>
    </rPh>
    <phoneticPr fontId="2"/>
  </si>
  <si>
    <t>利用の日ごとに定額</t>
    <rPh sb="0" eb="2">
      <t>リヨウ</t>
    </rPh>
    <rPh sb="3" eb="4">
      <t>ヒ</t>
    </rPh>
    <phoneticPr fontId="2"/>
  </si>
  <si>
    <t>地方揮発油
譲与税</t>
    <rPh sb="0" eb="2">
      <t>チホウ</t>
    </rPh>
    <rPh sb="2" eb="5">
      <t>キハツユ</t>
    </rPh>
    <rPh sb="6" eb="8">
      <t>ジョウヨ</t>
    </rPh>
    <rPh sb="8" eb="9">
      <t>ゼイ</t>
    </rPh>
    <phoneticPr fontId="2"/>
  </si>
  <si>
    <t>地方
揮発油税</t>
    <rPh sb="3" eb="6">
      <t>キハツユ</t>
    </rPh>
    <rPh sb="6" eb="7">
      <t>ゼイ</t>
    </rPh>
    <phoneticPr fontId="2"/>
  </si>
  <si>
    <t>自動車検査証の交付等を受ける者及び車両番号の指定を受ける者</t>
    <rPh sb="15" eb="16">
      <t>オヨ</t>
    </rPh>
    <rPh sb="17" eb="19">
      <t>シャリョウ</t>
    </rPh>
    <rPh sb="19" eb="21">
      <t>バンゴウ</t>
    </rPh>
    <rPh sb="22" eb="24">
      <t>シテイ</t>
    </rPh>
    <rPh sb="25" eb="26">
      <t>ウ</t>
    </rPh>
    <rPh sb="28" eb="29">
      <t>モノ</t>
    </rPh>
    <phoneticPr fontId="2"/>
  </si>
  <si>
    <t>石油ｶﾞｽを自動車用の石油ガス容器に充填する者及び保税地域から引き取る者</t>
    <rPh sb="0" eb="2">
      <t>セキユ</t>
    </rPh>
    <rPh sb="5" eb="10">
      <t>ジドウシャヨウノ</t>
    </rPh>
    <rPh sb="10" eb="12">
      <t>セキユ</t>
    </rPh>
    <rPh sb="12" eb="14">
      <t>ガス</t>
    </rPh>
    <rPh sb="14" eb="16">
      <t>ヨウキ</t>
    </rPh>
    <rPh sb="16" eb="17">
      <t>ニ</t>
    </rPh>
    <rPh sb="17" eb="21">
      <t>ジュウテンスル</t>
    </rPh>
    <rPh sb="22" eb="23">
      <t>　</t>
    </rPh>
    <rPh sb="23" eb="24">
      <t>オヨ</t>
    </rPh>
    <rPh sb="25" eb="27">
      <t>ホゼイ</t>
    </rPh>
    <rPh sb="27" eb="29">
      <t>チイキ</t>
    </rPh>
    <rPh sb="31" eb="32">
      <t>ヒ</t>
    </rPh>
    <rPh sb="33" eb="34">
      <t>ト</t>
    </rPh>
    <rPh sb="35" eb="36">
      <t>モノ</t>
    </rPh>
    <phoneticPr fontId="2"/>
  </si>
  <si>
    <t>揮発油の製造者及び揮発油保税地域から引き取る者</t>
    <rPh sb="4" eb="7">
      <t>セイゾウシャ</t>
    </rPh>
    <rPh sb="7" eb="8">
      <t>オヨ</t>
    </rPh>
    <rPh sb="9" eb="12">
      <t>キハツユ</t>
    </rPh>
    <rPh sb="12" eb="14">
      <t>ホゼイ</t>
    </rPh>
    <rPh sb="14" eb="16">
      <t>チイキ</t>
    </rPh>
    <rPh sb="18" eb="19">
      <t>ヒ</t>
    </rPh>
    <rPh sb="20" eb="21">
      <t>ト</t>
    </rPh>
    <rPh sb="22" eb="23">
      <t>モノ</t>
    </rPh>
    <phoneticPr fontId="2"/>
  </si>
  <si>
    <t>航空機の所有者又は使用者</t>
    <rPh sb="7" eb="8">
      <t>マタ</t>
    </rPh>
    <rPh sb="9" eb="12">
      <t>シヨウシャ</t>
    </rPh>
    <phoneticPr fontId="2"/>
  </si>
  <si>
    <t>支払を受けるべき利子等の額</t>
    <phoneticPr fontId="2"/>
  </si>
  <si>
    <t>退職所得に係る所得金額</t>
    <rPh sb="0" eb="2">
      <t>タイショク</t>
    </rPh>
    <rPh sb="2" eb="4">
      <t>ショトク</t>
    </rPh>
    <rPh sb="5" eb="6">
      <t>カカ</t>
    </rPh>
    <phoneticPr fontId="2"/>
  </si>
  <si>
    <t>各市町村に係る個人の県民税額の当該県計に対する割合の当該年度前3年度内の各年度に係るものの平均値により按分</t>
    <phoneticPr fontId="2"/>
  </si>
  <si>
    <t>各市町村に係る個人の県民税額の当該県計に対する割合の当該年度前3年度内の各年度に係るものの平均値により按分</t>
    <phoneticPr fontId="2"/>
  </si>
  <si>
    <t>県に納入・納付された軽油引取税相当額の9/10の額に，指定市内の国・県道の面積を県内の国・県道の面積で除した割合を乗じた額</t>
    <rPh sb="0" eb="1">
      <t>ケン</t>
    </rPh>
    <rPh sb="2" eb="4">
      <t>ノウニュウ</t>
    </rPh>
    <rPh sb="5" eb="7">
      <t>ノウフ</t>
    </rPh>
    <rPh sb="10" eb="12">
      <t>ケイユ</t>
    </rPh>
    <rPh sb="12" eb="14">
      <t>ヒキトリ</t>
    </rPh>
    <rPh sb="14" eb="15">
      <t>ゼイ</t>
    </rPh>
    <phoneticPr fontId="2"/>
  </si>
  <si>
    <t>譲与額の1/2を道路延長で按分</t>
  </si>
  <si>
    <t>譲与額の1/2を道路面積で按分</t>
  </si>
  <si>
    <t>譲与額の１/２を道路延長で按分</t>
  </si>
  <si>
    <t>譲与額の１/２を道路面積で按分</t>
  </si>
  <si>
    <t>譲与額の1/2を国・県道の延長で按分</t>
  </si>
  <si>
    <t>譲与額の1/2を国・県道の面積で按分</t>
  </si>
  <si>
    <t>譲与額の1/2を着陸料の収入額により、1/2を一定の騒音基準の地区内の世帯数により按分（H28以降）</t>
  </si>
  <si>
    <t>揮発油 4,400円/kℓ</t>
  </si>
  <si>
    <t>58/100</t>
  </si>
  <si>
    <t>当分の間 5,200円/kℓ</t>
  </si>
  <si>
    <t>42/100</t>
  </si>
  <si>
    <t>5,200円/kℓ</t>
  </si>
  <si>
    <t>17.50円/kg</t>
    <rPh sb="5" eb="6">
      <t>エン</t>
    </rPh>
    <phoneticPr fontId="2"/>
  </si>
  <si>
    <t>1/2</t>
  </si>
  <si>
    <t>・入港ごとに納付：20円/ﾄﾝ</t>
  </si>
  <si>
    <t>・１年分一時納付：60円/ﾄﾝ</t>
  </si>
  <si>
    <t>26,000円/kℓ</t>
  </si>
  <si>
    <t>18,000円/kℓ</t>
  </si>
  <si>
    <t>3/20
（R3まで）</t>
  </si>
  <si>
    <t>17/20
（R3まで）</t>
  </si>
  <si>
    <t xml:space="preserve"> 99/100</t>
  </si>
  <si>
    <t>7.7/100
（R2は3.4/100)</t>
  </si>
  <si>
    <t>95/100</t>
  </si>
  <si>
    <t>35/100</t>
  </si>
  <si>
    <t>15,000円/kℓ</t>
    <rPh sb="6" eb="7">
      <t>エン</t>
    </rPh>
    <phoneticPr fontId="2"/>
  </si>
  <si>
    <t>当分の間 32,100円/kℓ</t>
    <rPh sb="0" eb="2">
      <t>トウブン</t>
    </rPh>
    <rPh sb="3" eb="4">
      <t>アイダ</t>
    </rPh>
    <phoneticPr fontId="2"/>
  </si>
  <si>
    <t>自動車重量
譲与税</t>
    <rPh sb="0" eb="3">
      <t>ジドウシャ</t>
    </rPh>
    <rPh sb="3" eb="5">
      <t>ジュウリョウ</t>
    </rPh>
    <rPh sb="6" eb="8">
      <t>ジョウヨ</t>
    </rPh>
    <rPh sb="8" eb="9">
      <t>ゼイ</t>
    </rPh>
    <phoneticPr fontId="2"/>
  </si>
  <si>
    <t>石油ガス
譲与税</t>
    <rPh sb="0" eb="2">
      <t>セキユ</t>
    </rPh>
    <rPh sb="5" eb="7">
      <t>ジョウヨ</t>
    </rPh>
    <rPh sb="7" eb="8">
      <t>ゼイ</t>
    </rPh>
    <phoneticPr fontId="2"/>
  </si>
  <si>
    <t>特別とん
譲与税</t>
    <rPh sb="5" eb="7">
      <t>ジョウヨ</t>
    </rPh>
    <rPh sb="7" eb="8">
      <t>ゼイ</t>
    </rPh>
    <phoneticPr fontId="2"/>
  </si>
  <si>
    <t>航空機燃料
譲与税</t>
    <rPh sb="3" eb="5">
      <t>ネンリョウ</t>
    </rPh>
    <rPh sb="6" eb="8">
      <t>ジョウヨ</t>
    </rPh>
    <rPh sb="8" eb="9">
      <t>ゼイ</t>
    </rPh>
    <phoneticPr fontId="2"/>
  </si>
  <si>
    <t>利子割交付金</t>
    <rPh sb="0" eb="2">
      <t>リシ</t>
    </rPh>
    <rPh sb="2" eb="3">
      <t>ワリ</t>
    </rPh>
    <rPh sb="3" eb="6">
      <t>コウフキン</t>
    </rPh>
    <phoneticPr fontId="2"/>
  </si>
  <si>
    <t>配当割交付金</t>
    <rPh sb="0" eb="2">
      <t>ハイトウ</t>
    </rPh>
    <rPh sb="2" eb="3">
      <t>ワリ</t>
    </rPh>
    <rPh sb="3" eb="6">
      <t>コウフキン</t>
    </rPh>
    <phoneticPr fontId="2"/>
  </si>
  <si>
    <t>株式等譲渡
所得割交付金</t>
    <rPh sb="0" eb="2">
      <t>カブシキ</t>
    </rPh>
    <rPh sb="2" eb="3">
      <t>トウ</t>
    </rPh>
    <rPh sb="3" eb="5">
      <t>ジョウト</t>
    </rPh>
    <rPh sb="6" eb="8">
      <t>ショトク</t>
    </rPh>
    <rPh sb="8" eb="9">
      <t>ワリ</t>
    </rPh>
    <rPh sb="9" eb="12">
      <t>コウフキン</t>
    </rPh>
    <phoneticPr fontId="2"/>
  </si>
  <si>
    <t>法人事業税
交付金</t>
    <rPh sb="0" eb="2">
      <t>ホウジン</t>
    </rPh>
    <rPh sb="2" eb="5">
      <t>ジギョウゼイ</t>
    </rPh>
    <rPh sb="6" eb="9">
      <t>コウフキン</t>
    </rPh>
    <phoneticPr fontId="2"/>
  </si>
  <si>
    <t>地方消費税
交付金</t>
    <rPh sb="4" eb="5">
      <t>ゼイ</t>
    </rPh>
    <rPh sb="6" eb="9">
      <t>コウフキン</t>
    </rPh>
    <phoneticPr fontId="2"/>
  </si>
  <si>
    <t>ゴルフ場利用税
交付金</t>
    <rPh sb="3" eb="4">
      <t>ジョウ</t>
    </rPh>
    <rPh sb="4" eb="6">
      <t>リヨウ</t>
    </rPh>
    <rPh sb="6" eb="7">
      <t>ゼイ</t>
    </rPh>
    <rPh sb="8" eb="11">
      <t>コウフキン</t>
    </rPh>
    <phoneticPr fontId="2"/>
  </si>
  <si>
    <t>分離課税所得割
交付金</t>
    <rPh sb="0" eb="2">
      <t>ブンリ</t>
    </rPh>
    <rPh sb="2" eb="4">
      <t>カゼイ</t>
    </rPh>
    <rPh sb="4" eb="6">
      <t>ショトク</t>
    </rPh>
    <rPh sb="6" eb="7">
      <t>ワリ</t>
    </rPh>
    <rPh sb="8" eb="11">
      <t>コウフキン</t>
    </rPh>
    <phoneticPr fontId="2"/>
  </si>
  <si>
    <t>軽油引取税
交付金</t>
    <rPh sb="0" eb="2">
      <t>ケイユ</t>
    </rPh>
    <rPh sb="2" eb="4">
      <t>ヒキトリ</t>
    </rPh>
    <rPh sb="4" eb="5">
      <t>ゼイ</t>
    </rPh>
    <rPh sb="6" eb="9">
      <t>コウフキン</t>
    </rPh>
    <phoneticPr fontId="2"/>
  </si>
  <si>
    <t>国有提供施設等
所在市町村助成
交付金</t>
    <rPh sb="0" eb="2">
      <t>コクユウ</t>
    </rPh>
    <rPh sb="2" eb="4">
      <t>テイキョウ</t>
    </rPh>
    <rPh sb="4" eb="6">
      <t>シセツ</t>
    </rPh>
    <rPh sb="6" eb="7">
      <t>トウ</t>
    </rPh>
    <rPh sb="8" eb="10">
      <t>ショザイ</t>
    </rPh>
    <rPh sb="10" eb="13">
      <t>シチョウソン</t>
    </rPh>
    <rPh sb="13" eb="15">
      <t>ジョセイ</t>
    </rPh>
    <rPh sb="16" eb="19">
      <t>コウフキン</t>
    </rPh>
    <phoneticPr fontId="2"/>
  </si>
  <si>
    <t>ゴルフ場
利用税</t>
    <rPh sb="3" eb="4">
      <t>ジョウ</t>
    </rPh>
    <rPh sb="5" eb="7">
      <t>リヨウ</t>
    </rPh>
    <rPh sb="7" eb="8">
      <t>ゼイ</t>
    </rPh>
    <phoneticPr fontId="2"/>
  </si>
  <si>
    <t>地方消費税</t>
    <rPh sb="2" eb="5">
      <t>ショウヒゼイ</t>
    </rPh>
    <phoneticPr fontId="2"/>
  </si>
  <si>
    <t>自動車税
環境性能割</t>
    <rPh sb="3" eb="4">
      <t>ゼイ</t>
    </rPh>
    <rPh sb="5" eb="7">
      <t>カンキョウ</t>
    </rPh>
    <rPh sb="7" eb="9">
      <t>セイノウ</t>
    </rPh>
    <rPh sb="9" eb="10">
      <t>ワリ</t>
    </rPh>
    <phoneticPr fontId="2"/>
  </si>
  <si>
    <t>県民税
（所得割）</t>
    <rPh sb="5" eb="7">
      <t>ショトク</t>
    </rPh>
    <rPh sb="7" eb="8">
      <t>ワリ</t>
    </rPh>
    <phoneticPr fontId="2"/>
  </si>
  <si>
    <t>県民税
（株式等譲
渡所得割）</t>
    <rPh sb="5" eb="7">
      <t>カブシキ</t>
    </rPh>
    <rPh sb="7" eb="8">
      <t>トウ</t>
    </rPh>
    <rPh sb="8" eb="9">
      <t>ユズル</t>
    </rPh>
    <rPh sb="10" eb="11">
      <t>ワタリ</t>
    </rPh>
    <rPh sb="11" eb="13">
      <t>ショトク</t>
    </rPh>
    <rPh sb="13" eb="14">
      <t>ワリ</t>
    </rPh>
    <phoneticPr fontId="2"/>
  </si>
  <si>
    <t>県民税
（配当割）</t>
    <rPh sb="5" eb="7">
      <t>ハイトウ</t>
    </rPh>
    <rPh sb="7" eb="8">
      <t>ワリ</t>
    </rPh>
    <phoneticPr fontId="2"/>
  </si>
  <si>
    <t>県民税
（利子割）</t>
    <rPh sb="5" eb="7">
      <t>リシ</t>
    </rPh>
    <rPh sb="7" eb="8">
      <t>ワリ</t>
    </rPh>
    <phoneticPr fontId="2"/>
  </si>
  <si>
    <t>森林環境税</t>
    <rPh sb="0" eb="2">
      <t>シンリン</t>
    </rPh>
    <rPh sb="2" eb="4">
      <t>カンキョウ</t>
    </rPh>
    <rPh sb="4" eb="5">
      <t>ゼイ</t>
    </rPh>
    <phoneticPr fontId="2"/>
  </si>
  <si>
    <t>航空機
燃料税</t>
    <rPh sb="4" eb="6">
      <t>ネンリョウ</t>
    </rPh>
    <rPh sb="6" eb="7">
      <t>ゼイ</t>
    </rPh>
    <phoneticPr fontId="2"/>
  </si>
  <si>
    <t>特別とん税</t>
    <rPh sb="4" eb="5">
      <t>ゼイ</t>
    </rPh>
    <phoneticPr fontId="2"/>
  </si>
  <si>
    <t>石油ガス税</t>
    <rPh sb="0" eb="2">
      <t>セキユ</t>
    </rPh>
    <rPh sb="4" eb="5">
      <t>ゼイ</t>
    </rPh>
    <phoneticPr fontId="2"/>
  </si>
  <si>
    <t>自動車
重量税</t>
    <rPh sb="4" eb="6">
      <t>ジュウリョウ</t>
    </rPh>
    <rPh sb="6" eb="7">
      <t>ゼイ</t>
    </rPh>
    <phoneticPr fontId="2"/>
  </si>
  <si>
    <t>森林整備及びその促進に関する費用</t>
    <rPh sb="0" eb="2">
      <t>シンリン</t>
    </rPh>
    <rPh sb="2" eb="4">
      <t>セイビ</t>
    </rPh>
    <phoneticPr fontId="2"/>
  </si>
  <si>
    <t>1/5</t>
    <phoneticPr fontId="2"/>
  </si>
  <si>
    <t>4/5</t>
    <phoneticPr fontId="2"/>
  </si>
  <si>
    <t>3/5</t>
    <phoneticPr fontId="2"/>
  </si>
  <si>
    <t>3/5</t>
    <phoneticPr fontId="2"/>
  </si>
  <si>
    <t>9/10</t>
    <phoneticPr fontId="2"/>
  </si>
  <si>
    <t>（例）乗用車　車両重量0.5ｔ・1年につき　自家用：4,100円、営業用：2,600円（本則税率：いずれも2,500円）エコカー減税あり</t>
    <rPh sb="1" eb="2">
      <t>レイ</t>
    </rPh>
    <rPh sb="3" eb="6">
      <t>ジョウヨウシャ</t>
    </rPh>
    <rPh sb="7" eb="9">
      <t>シャリョウ</t>
    </rPh>
    <rPh sb="9" eb="11">
      <t>ジュウリョウ</t>
    </rPh>
    <rPh sb="17" eb="18">
      <t>ネン</t>
    </rPh>
    <rPh sb="22" eb="25">
      <t>ジカヨウ</t>
    </rPh>
    <rPh sb="31" eb="32">
      <t>エン</t>
    </rPh>
    <rPh sb="33" eb="36">
      <t>エイギョウヨウ</t>
    </rPh>
    <rPh sb="42" eb="43">
      <t>エン</t>
    </rPh>
    <rPh sb="44" eb="46">
      <t>ホンソク</t>
    </rPh>
    <rPh sb="46" eb="48">
      <t>ゼイリツ</t>
    </rPh>
    <rPh sb="54" eb="59">
      <t>５００エン</t>
    </rPh>
    <rPh sb="64" eb="66">
      <t>ゲンゼイ</t>
    </rPh>
    <phoneticPr fontId="2"/>
  </si>
  <si>
    <t>揮発油の製造場からの移出及び保税地域からの引取数量</t>
    <rPh sb="4" eb="6">
      <t>セイゾウ</t>
    </rPh>
    <rPh sb="6" eb="7">
      <t>ジョウ</t>
    </rPh>
    <rPh sb="10" eb="12">
      <t>イシュツ</t>
    </rPh>
    <rPh sb="12" eb="13">
      <t>オヨ</t>
    </rPh>
    <rPh sb="14" eb="16">
      <t>ホゼイ</t>
    </rPh>
    <rPh sb="16" eb="18">
      <t>チイキ</t>
    </rPh>
    <rPh sb="21" eb="23">
      <t>ヒキトリ</t>
    </rPh>
    <rPh sb="23" eb="25">
      <t>スウリョウ</t>
    </rPh>
    <phoneticPr fontId="2"/>
  </si>
  <si>
    <t>新潟市:50.11%</t>
  </si>
  <si>
    <t>聖籠町:49.89%</t>
  </si>
  <si>
    <t>石油ガス充填場からの移出又は保税地域からの引取重量</t>
    <rPh sb="0" eb="2">
      <t>セキユ</t>
    </rPh>
    <rPh sb="4" eb="6">
      <t>ジュウテン</t>
    </rPh>
    <rPh sb="6" eb="7">
      <t>ジョウ</t>
    </rPh>
    <rPh sb="23" eb="24">
      <t>ジュウ</t>
    </rPh>
    <phoneticPr fontId="2"/>
  </si>
  <si>
    <t>翌月末</t>
    <rPh sb="0" eb="3">
      <t>ヨクゲツマツツキマツ</t>
    </rPh>
    <phoneticPr fontId="2"/>
  </si>
  <si>
    <t>出港まで若しくは入港から5日以内</t>
    <rPh sb="0" eb="2">
      <t>シュッコウ</t>
    </rPh>
    <rPh sb="4" eb="5">
      <t>モ</t>
    </rPh>
    <rPh sb="8" eb="10">
      <t>ニュウコウ</t>
    </rPh>
    <rPh sb="13" eb="14">
      <t>ニチ</t>
    </rPh>
    <rPh sb="14" eb="16">
      <t>イナイ</t>
    </rPh>
    <phoneticPr fontId="2"/>
  </si>
  <si>
    <t>但し，H23～R3年度の間は</t>
    <rPh sb="0" eb="1">
      <t>タダ</t>
    </rPh>
    <rPh sb="9" eb="10">
      <t>ネン</t>
    </rPh>
    <rPh sb="10" eb="11">
      <t>ド</t>
    </rPh>
    <rPh sb="12" eb="13">
      <t>アイダ</t>
    </rPh>
    <phoneticPr fontId="2"/>
  </si>
  <si>
    <t>航空機に積み込まれた航空機燃料の数量</t>
    <phoneticPr fontId="2"/>
  </si>
  <si>
    <t>税 率 等</t>
    <rPh sb="4" eb="5">
      <t>トウ</t>
    </rPh>
    <phoneticPr fontId="2"/>
  </si>
  <si>
    <t>2/13
（H23～R3年度は2/9）</t>
    <rPh sb="12" eb="13">
      <t>ネン</t>
    </rPh>
    <rPh sb="13" eb="14">
      <t>ド</t>
    </rPh>
    <phoneticPr fontId="2"/>
  </si>
  <si>
    <t>348/1,000（当分の間422/1,000）</t>
    <rPh sb="10" eb="12">
      <t>トウブン</t>
    </rPh>
    <rPh sb="13" eb="14">
      <t>アイダ</t>
    </rPh>
    <phoneticPr fontId="2"/>
  </si>
  <si>
    <t>15/422</t>
    <phoneticPr fontId="2"/>
  </si>
  <si>
    <t>407/422</t>
    <phoneticPr fontId="2"/>
  </si>
  <si>
    <t>5%（所得税15%）</t>
    <rPh sb="3" eb="6">
      <t>ショトクゼイ</t>
    </rPh>
    <phoneticPr fontId="2"/>
  </si>
  <si>
    <t>特定配当等の額</t>
    <phoneticPr fontId="2"/>
  </si>
  <si>
    <t>特定株式等譲渡所得金額</t>
    <rPh sb="2" eb="4">
      <t>カブシキ</t>
    </rPh>
    <rPh sb="4" eb="5">
      <t>トウ</t>
    </rPh>
    <rPh sb="5" eb="7">
      <t>ジョウト</t>
    </rPh>
    <rPh sb="7" eb="9">
      <t>ショトク</t>
    </rPh>
    <rPh sb="9" eb="11">
      <t>キンガク</t>
    </rPh>
    <phoneticPr fontId="2"/>
  </si>
  <si>
    <r>
      <t>利子等の支払を受ける者</t>
    </r>
    <r>
      <rPr>
        <sz val="10"/>
        <color indexed="64"/>
        <rFont val="ＭＳ Ｐゴシック"/>
        <family val="3"/>
        <charset val="128"/>
      </rPr>
      <t>（特別徴収義務者：金融機関）</t>
    </r>
    <rPh sb="12" eb="14">
      <t>トクベツ</t>
    </rPh>
    <rPh sb="14" eb="16">
      <t>チョウシュウ</t>
    </rPh>
    <rPh sb="16" eb="19">
      <t>ギムシャ</t>
    </rPh>
    <rPh sb="20" eb="22">
      <t>キンユウ</t>
    </rPh>
    <rPh sb="22" eb="24">
      <t>キカン</t>
    </rPh>
    <phoneticPr fontId="2"/>
  </si>
  <si>
    <r>
      <t>特定配当等の支払を受ける者</t>
    </r>
    <r>
      <rPr>
        <sz val="10"/>
        <color indexed="64"/>
        <rFont val="ＭＳ Ｐゴシック"/>
        <family val="3"/>
        <charset val="128"/>
      </rPr>
      <t>（特別徴収義務者：株式の発行会社又は金融証券会社等）</t>
    </r>
    <rPh sb="0" eb="2">
      <t>トクテイ</t>
    </rPh>
    <rPh sb="2" eb="4">
      <t>ハイトウ</t>
    </rPh>
    <rPh sb="14" eb="16">
      <t>トクベツ</t>
    </rPh>
    <rPh sb="16" eb="18">
      <t>チョウシュウ</t>
    </rPh>
    <rPh sb="18" eb="21">
      <t>ギムシャ</t>
    </rPh>
    <rPh sb="22" eb="24">
      <t>カブシキ</t>
    </rPh>
    <rPh sb="25" eb="27">
      <t>ハッコウ</t>
    </rPh>
    <rPh sb="27" eb="29">
      <t>カイシャ</t>
    </rPh>
    <rPh sb="29" eb="30">
      <t>マタ</t>
    </rPh>
    <rPh sb="31" eb="33">
      <t>キンユウ</t>
    </rPh>
    <rPh sb="33" eb="35">
      <t>ショウケン</t>
    </rPh>
    <rPh sb="35" eb="37">
      <t>カイシャ</t>
    </rPh>
    <rPh sb="37" eb="38">
      <t>トウ</t>
    </rPh>
    <phoneticPr fontId="2"/>
  </si>
  <si>
    <t>源泉徴収選択口座における上場株式等の譲渡対価等の支払いを受ける者（特別徴収義務者：金融証券会社等）</t>
    <rPh sb="0" eb="2">
      <t>ゲンセン</t>
    </rPh>
    <rPh sb="2" eb="4">
      <t>チョウシュウ</t>
    </rPh>
    <rPh sb="4" eb="6">
      <t>センタク</t>
    </rPh>
    <rPh sb="6" eb="8">
      <t>コウザ</t>
    </rPh>
    <rPh sb="12" eb="14">
      <t>ジョウジョウ</t>
    </rPh>
    <rPh sb="14" eb="16">
      <t>カブシキ</t>
    </rPh>
    <rPh sb="16" eb="17">
      <t>トウ</t>
    </rPh>
    <rPh sb="18" eb="20">
      <t>ジョウト</t>
    </rPh>
    <rPh sb="20" eb="22">
      <t>タイカ</t>
    </rPh>
    <rPh sb="22" eb="23">
      <t>トウ</t>
    </rPh>
    <rPh sb="24" eb="26">
      <t>シハラ</t>
    </rPh>
    <rPh sb="28" eb="29">
      <t>ウ</t>
    </rPh>
    <rPh sb="31" eb="32">
      <t>モノ</t>
    </rPh>
    <rPh sb="33" eb="35">
      <t>トクベツ</t>
    </rPh>
    <rPh sb="35" eb="37">
      <t>チョウシュウ</t>
    </rPh>
    <rPh sb="37" eb="40">
      <t>ギムシャ</t>
    </rPh>
    <rPh sb="41" eb="43">
      <t>キンユウ</t>
    </rPh>
    <rPh sb="43" eb="45">
      <t>ショウケン</t>
    </rPh>
    <rPh sb="45" eb="47">
      <t>カイシャ</t>
    </rPh>
    <rPh sb="47" eb="48">
      <t>トウ</t>
    </rPh>
    <phoneticPr fontId="2"/>
  </si>
  <si>
    <t>消費税額</t>
    <phoneticPr fontId="2"/>
  </si>
  <si>
    <t>7.8%：2.2%
（軽減税率6.24%：1.76%）</t>
    <rPh sb="11" eb="13">
      <t>ケイゲン</t>
    </rPh>
    <rPh sb="13" eb="15">
      <t>ゼイリツ</t>
    </rPh>
    <phoneticPr fontId="2"/>
  </si>
  <si>
    <t>消費税：地方消費税（R1.10.1～）</t>
    <rPh sb="4" eb="6">
      <t>チホウ</t>
    </rPh>
    <rPh sb="6" eb="9">
      <t>ショウヒゼイ</t>
    </rPh>
    <phoneticPr fontId="2"/>
  </si>
  <si>
    <t>ゴルフ場利用者
(特別徴収義務者：ｺﾞﾙﾌ場経営者等)</t>
    <rPh sb="3" eb="4">
      <t>ジョウ</t>
    </rPh>
    <rPh sb="4" eb="7">
      <t>リヨウシャ</t>
    </rPh>
    <phoneticPr fontId="2"/>
  </si>
  <si>
    <t>7/10</t>
    <phoneticPr fontId="2"/>
  </si>
  <si>
    <t>環境性能に応じ、非課税～3%、免税点：50万以下</t>
    <rPh sb="0" eb="2">
      <t>カンキョウ</t>
    </rPh>
    <rPh sb="2" eb="4">
      <t>セイノウ</t>
    </rPh>
    <rPh sb="5" eb="6">
      <t>オウ</t>
    </rPh>
    <phoneticPr fontId="2"/>
  </si>
  <si>
    <t>元売業者又は特約業者から現実の納入を伴う軽油の引取りを行う者</t>
    <rPh sb="0" eb="2">
      <t>モトウリ</t>
    </rPh>
    <rPh sb="4" eb="5">
      <t>マタ</t>
    </rPh>
    <rPh sb="6" eb="8">
      <t>トクヤク</t>
    </rPh>
    <rPh sb="8" eb="10">
      <t>ギョウシャ</t>
    </rPh>
    <rPh sb="12" eb="14">
      <t>ゲンジツ</t>
    </rPh>
    <rPh sb="15" eb="17">
      <t>ノウニュウ</t>
    </rPh>
    <rPh sb="18" eb="19">
      <t>トモナ</t>
    </rPh>
    <phoneticPr fontId="2"/>
  </si>
  <si>
    <t>軽油の数量</t>
    <rPh sb="0" eb="2">
      <t>ケイユ</t>
    </rPh>
    <rPh sb="3" eb="5">
      <t>スウリョウ</t>
    </rPh>
    <rPh sb="4" eb="5">
      <t>ヒキスウ</t>
    </rPh>
    <phoneticPr fontId="2"/>
  </si>
  <si>
    <t>個人市・県民税の均等割と併せて納付</t>
    <rPh sb="0" eb="2">
      <t>コジン</t>
    </rPh>
    <rPh sb="2" eb="3">
      <t>シ</t>
    </rPh>
    <rPh sb="4" eb="7">
      <t>ケンミンゼイ</t>
    </rPh>
    <rPh sb="8" eb="11">
      <t>キントウワリ</t>
    </rPh>
    <rPh sb="12" eb="13">
      <t>アワ</t>
    </rPh>
    <rPh sb="15" eb="17">
      <t>ノウフ</t>
    </rPh>
    <phoneticPr fontId="2"/>
  </si>
  <si>
    <t>個人市・県民税の均等割と同様</t>
    <rPh sb="0" eb="2">
      <t>コジン</t>
    </rPh>
    <rPh sb="2" eb="3">
      <t>シ</t>
    </rPh>
    <rPh sb="4" eb="7">
      <t>ケンミンゼイ</t>
    </rPh>
    <rPh sb="8" eb="10">
      <t>キントウ</t>
    </rPh>
    <rPh sb="10" eb="11">
      <t>ワリ</t>
    </rPh>
    <rPh sb="12" eb="14">
      <t>ドウヨウ</t>
    </rPh>
    <phoneticPr fontId="2"/>
  </si>
  <si>
    <t>譲渡割：課税資産の譲渡等及び特定課税仕入れを行った事業者貨物割：課税貨物を保税地域から引き取る者</t>
    <rPh sb="0" eb="2">
      <t>ジョウト</t>
    </rPh>
    <rPh sb="2" eb="3">
      <t>ワリ</t>
    </rPh>
    <rPh sb="4" eb="6">
      <t>カゼイ</t>
    </rPh>
    <rPh sb="6" eb="8">
      <t>シサン</t>
    </rPh>
    <rPh sb="9" eb="11">
      <t>ジョウト</t>
    </rPh>
    <rPh sb="11" eb="12">
      <t>トウ</t>
    </rPh>
    <rPh sb="12" eb="13">
      <t>オヨ</t>
    </rPh>
    <rPh sb="14" eb="16">
      <t>トクテイ</t>
    </rPh>
    <rPh sb="16" eb="18">
      <t>カゼイ</t>
    </rPh>
    <rPh sb="18" eb="20">
      <t>シイ</t>
    </rPh>
    <rPh sb="22" eb="23">
      <t>オコナ</t>
    </rPh>
    <rPh sb="25" eb="28">
      <t>ジギョウシャ</t>
    </rPh>
    <rPh sb="28" eb="30">
      <t>カモツ</t>
    </rPh>
    <rPh sb="30" eb="31">
      <t>ワリ</t>
    </rPh>
    <rPh sb="32" eb="34">
      <t>カゼイ</t>
    </rPh>
    <rPh sb="34" eb="36">
      <t>カモツ</t>
    </rPh>
    <rPh sb="37" eb="39">
      <t>ホゼイ</t>
    </rPh>
    <rPh sb="39" eb="41">
      <t>チイキ</t>
    </rPh>
    <rPh sb="43" eb="44">
      <t>ヒ</t>
    </rPh>
    <rPh sb="45" eb="46">
      <t>ト</t>
    </rPh>
    <rPh sb="47" eb="48">
      <t>モノ</t>
    </rPh>
    <phoneticPr fontId="2"/>
  </si>
  <si>
    <t>事務所又は事業所を設けて事業を行う法人</t>
    <rPh sb="0" eb="2">
      <t>ジム</t>
    </rPh>
    <rPh sb="2" eb="3">
      <t>ショ</t>
    </rPh>
    <rPh sb="3" eb="4">
      <t>マタ</t>
    </rPh>
    <rPh sb="5" eb="8">
      <t>ジギョウショ</t>
    </rPh>
    <rPh sb="9" eb="10">
      <t>モウ</t>
    </rPh>
    <rPh sb="12" eb="14">
      <t>ジギョウ</t>
    </rPh>
    <rPh sb="15" eb="16">
      <t>オコナ</t>
    </rPh>
    <rPh sb="17" eb="19">
      <t>ホウジン</t>
    </rPh>
    <phoneticPr fontId="2"/>
  </si>
  <si>
    <t>従来分</t>
    <rPh sb="0" eb="1">
      <t>ジュウライ</t>
    </rPh>
    <rPh sb="1" eb="2">
      <t>ブン</t>
    </rPh>
    <phoneticPr fontId="2"/>
  </si>
  <si>
    <t>10/21</t>
    <phoneticPr fontId="2"/>
  </si>
  <si>
    <t>引上分</t>
    <rPh sb="0" eb="2">
      <t>ヒキア</t>
    </rPh>
    <rPh sb="2" eb="3">
      <t>ブン</t>
    </rPh>
    <phoneticPr fontId="2"/>
  </si>
  <si>
    <t>11/21</t>
    <phoneticPr fontId="2"/>
  </si>
  <si>
    <t>人口（国勢調査）のみで按分</t>
    <rPh sb="3" eb="5">
      <t>コクセイ</t>
    </rPh>
    <rPh sb="5" eb="7">
      <t>チョウサ</t>
    </rPh>
    <phoneticPr fontId="2"/>
  </si>
  <si>
    <t>人口（国勢調査）と従業者数（経済センサス基礎調査）1：1で按分</t>
    <rPh sb="0" eb="2">
      <t>ジンコウ</t>
    </rPh>
    <rPh sb="3" eb="5">
      <t>コクセイ</t>
    </rPh>
    <rPh sb="5" eb="7">
      <t>チョウサ</t>
    </rPh>
    <rPh sb="9" eb="12">
      <t>ジュウギョウシャ</t>
    </rPh>
    <rPh sb="12" eb="13">
      <t>スウ</t>
    </rPh>
    <rPh sb="14" eb="16">
      <t>ケイザイ</t>
    </rPh>
    <rPh sb="20" eb="22">
      <t>キソ</t>
    </rPh>
    <rPh sb="22" eb="24">
      <t>チョウサ</t>
    </rPh>
    <rPh sb="29" eb="31">
      <t>アンブン</t>
    </rPh>
    <phoneticPr fontId="2"/>
  </si>
  <si>
    <t>当該市町村に所在するゴルフ場に係るゴルフ場利用税の額の10分の７に相当する額</t>
    <rPh sb="0" eb="2">
      <t>トウガイ</t>
    </rPh>
    <rPh sb="2" eb="5">
      <t>シチョウソン</t>
    </rPh>
    <rPh sb="6" eb="8">
      <t>ショザイ</t>
    </rPh>
    <rPh sb="13" eb="14">
      <t>ジョウ</t>
    </rPh>
    <rPh sb="15" eb="16">
      <t>カカ</t>
    </rPh>
    <rPh sb="20" eb="21">
      <t>ジョウ</t>
    </rPh>
    <rPh sb="21" eb="23">
      <t>リヨウ</t>
    </rPh>
    <rPh sb="23" eb="24">
      <t>ゼイ</t>
    </rPh>
    <rPh sb="25" eb="26">
      <t>ガク</t>
    </rPh>
    <rPh sb="29" eb="30">
      <t>ブン</t>
    </rPh>
    <rPh sb="33" eb="35">
      <t>ソウトウ</t>
    </rPh>
    <rPh sb="37" eb="38">
      <t>ガク</t>
    </rPh>
    <phoneticPr fontId="2"/>
  </si>
  <si>
    <t>7/10は所在する対象資産の価格の合算額で按分した額、3/10は市町村の財政状況等を考慮して、総務大臣が配分</t>
    <phoneticPr fontId="2"/>
  </si>
  <si>
    <t>消費税と併せて国に納付。国⇒県：翌々月末</t>
    <rPh sb="0" eb="3">
      <t>ショウヒゼイ</t>
    </rPh>
    <rPh sb="4" eb="5">
      <t>アワ</t>
    </rPh>
    <rPh sb="7" eb="8">
      <t>クニ</t>
    </rPh>
    <rPh sb="9" eb="11">
      <t>ノウフ</t>
    </rPh>
    <rPh sb="12" eb="13">
      <t>クニ</t>
    </rPh>
    <rPh sb="14" eb="15">
      <t>ケン</t>
    </rPh>
    <rPh sb="16" eb="18">
      <t>ヨクヨク</t>
    </rPh>
    <rPh sb="18" eb="20">
      <t>ゲツマツ</t>
    </rPh>
    <phoneticPr fontId="2"/>
  </si>
  <si>
    <t>従業者数（経済センサス基礎調査）で按分。ただし経過措置として、R2は法人税割額、R3は2/3を法人税額、1/3を従業者数で、R4は1/3を法人税割額、2/3を従業者数で按分</t>
    <rPh sb="0" eb="1">
      <t>ジュウ</t>
    </rPh>
    <rPh sb="1" eb="4">
      <t>ギョウシャスウ</t>
    </rPh>
    <rPh sb="5" eb="7">
      <t>ケイザイ</t>
    </rPh>
    <rPh sb="11" eb="13">
      <t>キソ</t>
    </rPh>
    <rPh sb="13" eb="15">
      <t>チョウサ</t>
    </rPh>
    <rPh sb="17" eb="19">
      <t>アンブン</t>
    </rPh>
    <rPh sb="23" eb="25">
      <t>ケイカ</t>
    </rPh>
    <rPh sb="25" eb="27">
      <t>ソチ</t>
    </rPh>
    <phoneticPr fontId="2"/>
  </si>
  <si>
    <t>47/100</t>
    <phoneticPr fontId="2"/>
  </si>
  <si>
    <t>地方税法附則7条の4</t>
    <rPh sb="0" eb="3">
      <t>チホウゼイ</t>
    </rPh>
    <rPh sb="3" eb="4">
      <t>ホウ</t>
    </rPh>
    <rPh sb="4" eb="6">
      <t>フソク</t>
    </rPh>
    <rPh sb="7" eb="8">
      <t>ジョウ</t>
    </rPh>
    <phoneticPr fontId="2"/>
  </si>
  <si>
    <t>法人の種類、資本金、所得金額等により異なる</t>
    <rPh sb="0" eb="2">
      <t>ホウジン</t>
    </rPh>
    <rPh sb="3" eb="5">
      <t>シュルイ</t>
    </rPh>
    <rPh sb="6" eb="9">
      <t>シホンキン</t>
    </rPh>
    <rPh sb="10" eb="12">
      <t>ショトク</t>
    </rPh>
    <rPh sb="12" eb="14">
      <t>キンガク</t>
    </rPh>
    <rPh sb="14" eb="15">
      <t>トウ</t>
    </rPh>
    <rPh sb="18" eb="19">
      <t>コト</t>
    </rPh>
    <phoneticPr fontId="2"/>
  </si>
  <si>
    <r>
      <t>事業年度終了の日</t>
    </r>
    <r>
      <rPr>
        <sz val="9"/>
        <color indexed="64"/>
        <rFont val="ＭＳ Ｐゴシック"/>
        <family val="3"/>
        <charset val="128"/>
      </rPr>
      <t>（中間申告：事業開始から6月経過日）</t>
    </r>
    <r>
      <rPr>
        <sz val="10"/>
        <color indexed="64"/>
        <rFont val="ＭＳ Ｐゴシック"/>
        <family val="3"/>
        <charset val="128"/>
      </rPr>
      <t>から２か月以内</t>
    </r>
    <rPh sb="0" eb="2">
      <t>ジギョウ</t>
    </rPh>
    <rPh sb="2" eb="4">
      <t>ネンド</t>
    </rPh>
    <rPh sb="4" eb="6">
      <t>シュウリョウ</t>
    </rPh>
    <rPh sb="7" eb="8">
      <t>ヒ</t>
    </rPh>
    <rPh sb="9" eb="11">
      <t>チュウカン</t>
    </rPh>
    <rPh sb="11" eb="13">
      <t>シンコク</t>
    </rPh>
    <rPh sb="14" eb="16">
      <t>ジギョウ</t>
    </rPh>
    <rPh sb="16" eb="18">
      <t>カイシ</t>
    </rPh>
    <rPh sb="21" eb="22">
      <t>ゲツ</t>
    </rPh>
    <rPh sb="22" eb="24">
      <t>ケイカ</t>
    </rPh>
    <rPh sb="24" eb="25">
      <t>ヒ</t>
    </rPh>
    <rPh sb="30" eb="31">
      <t>ゲツ</t>
    </rPh>
    <rPh sb="31" eb="33">
      <t>イナイ</t>
    </rPh>
    <phoneticPr fontId="2"/>
  </si>
  <si>
    <t>制限なし</t>
    <phoneticPr fontId="2"/>
  </si>
  <si>
    <t>社会保障施策に要する費用</t>
    <rPh sb="0" eb="2">
      <t>シャカイ</t>
    </rPh>
    <rPh sb="2" eb="4">
      <t>ホショウ</t>
    </rPh>
    <rPh sb="4" eb="6">
      <t>シサク</t>
    </rPh>
    <rPh sb="7" eb="8">
      <t>ヨウ</t>
    </rPh>
    <rPh sb="10" eb="12">
      <t>ヒヨウ</t>
    </rPh>
    <phoneticPr fontId="2"/>
  </si>
  <si>
    <r>
      <t>退職所得等の支払いを受ける者</t>
    </r>
    <r>
      <rPr>
        <sz val="10"/>
        <color indexed="64"/>
        <rFont val="ＭＳ Ｐゴシック"/>
        <family val="3"/>
        <charset val="128"/>
      </rPr>
      <t>（特別徴収義務者：退職所得等を支払う者）</t>
    </r>
    <rPh sb="0" eb="2">
      <t>タイショク</t>
    </rPh>
    <rPh sb="2" eb="4">
      <t>ショトク</t>
    </rPh>
    <rPh sb="4" eb="5">
      <t>トウ</t>
    </rPh>
    <rPh sb="6" eb="8">
      <t>シハラ</t>
    </rPh>
    <rPh sb="10" eb="11">
      <t>ウ</t>
    </rPh>
    <rPh sb="13" eb="14">
      <t>モノ</t>
    </rPh>
    <rPh sb="15" eb="17">
      <t>トクベツ</t>
    </rPh>
    <rPh sb="17" eb="19">
      <t>チョウシュウ</t>
    </rPh>
    <rPh sb="19" eb="22">
      <t>ギムシャ</t>
    </rPh>
    <rPh sb="23" eb="25">
      <t>タイショク</t>
    </rPh>
    <rPh sb="25" eb="27">
      <t>ショトク</t>
    </rPh>
    <rPh sb="27" eb="28">
      <t>トウ</t>
    </rPh>
    <rPh sb="29" eb="31">
      <t>シハラ</t>
    </rPh>
    <rPh sb="32" eb="33">
      <t>シャ</t>
    </rPh>
    <phoneticPr fontId="2"/>
  </si>
  <si>
    <t>退職所得に係る所得割の1/2（税率2%相当分）を道府県から指定市へ交付</t>
    <rPh sb="7" eb="9">
      <t>ショトク</t>
    </rPh>
    <rPh sb="9" eb="10">
      <t>ワリ</t>
    </rPh>
    <rPh sb="15" eb="17">
      <t>ゼイリツ</t>
    </rPh>
    <phoneticPr fontId="2"/>
  </si>
  <si>
    <t>県民税：4%（市民税：6%）、
※指定市の場合も当分の間税率変更しない</t>
    <rPh sb="0" eb="2">
      <t>ケンミン</t>
    </rPh>
    <rPh sb="2" eb="3">
      <t>ゼイ</t>
    </rPh>
    <rPh sb="24" eb="26">
      <t>トウブン</t>
    </rPh>
    <rPh sb="27" eb="28">
      <t>アイダ</t>
    </rPh>
    <rPh sb="28" eb="30">
      <t>ゼイリツ</t>
    </rPh>
    <rPh sb="30" eb="32">
      <t>ヘンコウ</t>
    </rPh>
    <phoneticPr fontId="2"/>
  </si>
  <si>
    <t>令和1.10.1</t>
    <rPh sb="0" eb="2">
      <t>レイワ</t>
    </rPh>
    <phoneticPr fontId="2"/>
  </si>
  <si>
    <t>726.46</t>
    <phoneticPr fontId="2"/>
  </si>
  <si>
    <t>3,100円</t>
    <rPh sb="5" eb="6">
      <t>エン</t>
    </rPh>
    <phoneticPr fontId="2"/>
  </si>
  <si>
    <t>5,500円</t>
    <rPh sb="5" eb="6">
      <t>エン</t>
    </rPh>
    <phoneticPr fontId="2"/>
  </si>
  <si>
    <t>7,200円</t>
    <rPh sb="5" eb="6">
      <t>エン</t>
    </rPh>
    <phoneticPr fontId="2"/>
  </si>
  <si>
    <t>4,000円</t>
    <rPh sb="5" eb="6">
      <t>エン</t>
    </rPh>
    <phoneticPr fontId="2"/>
  </si>
  <si>
    <t>１千万円以下</t>
    <phoneticPr fontId="2"/>
  </si>
  <si>
    <t>1千万円超1億円以下</t>
    <phoneticPr fontId="2"/>
  </si>
  <si>
    <t>1億円超10億円以下</t>
    <phoneticPr fontId="2"/>
  </si>
  <si>
    <t>10億円超50億円以下</t>
    <phoneticPr fontId="2"/>
  </si>
  <si>
    <t>50億円超</t>
    <phoneticPr fontId="2"/>
  </si>
  <si>
    <t>平成19年度からは区単位での課税</t>
    <phoneticPr fontId="2"/>
  </si>
  <si>
    <t>3,600円</t>
    <rPh sb="5" eb="6">
      <t>エン</t>
    </rPh>
    <phoneticPr fontId="2"/>
  </si>
  <si>
    <t>3,900円</t>
    <rPh sb="5" eb="6">
      <t>エン</t>
    </rPh>
    <phoneticPr fontId="2"/>
  </si>
  <si>
    <t>6,900円</t>
    <rPh sb="5" eb="6">
      <t>エン</t>
    </rPh>
    <phoneticPr fontId="2"/>
  </si>
  <si>
    <t>10,800円</t>
    <rPh sb="6" eb="7">
      <t>エン</t>
    </rPh>
    <phoneticPr fontId="2"/>
  </si>
  <si>
    <t>5,000円</t>
    <rPh sb="5" eb="6">
      <t>エン</t>
    </rPh>
    <phoneticPr fontId="2"/>
  </si>
  <si>
    <t>車種</t>
    <rPh sb="0" eb="2">
      <t>シャシュ</t>
    </rPh>
    <phoneticPr fontId="2"/>
  </si>
  <si>
    <t>原動機付
自転車</t>
    <rPh sb="0" eb="3">
      <t>ゲンドウキ</t>
    </rPh>
    <rPh sb="3" eb="4">
      <t>ツ</t>
    </rPh>
    <rPh sb="5" eb="8">
      <t>ジテンシャ</t>
    </rPh>
    <phoneticPr fontId="2"/>
  </si>
  <si>
    <t>50CC以下</t>
    <rPh sb="4" eb="6">
      <t>イカ</t>
    </rPh>
    <phoneticPr fontId="2"/>
  </si>
  <si>
    <t>50CC超90CC以下</t>
    <rPh sb="4" eb="5">
      <t>チョウ</t>
    </rPh>
    <rPh sb="9" eb="11">
      <t>イカ</t>
    </rPh>
    <phoneticPr fontId="2"/>
  </si>
  <si>
    <t>90CC超125CC以下</t>
    <rPh sb="4" eb="5">
      <t>チョウ</t>
    </rPh>
    <rPh sb="10" eb="12">
      <t>イカ</t>
    </rPh>
    <phoneticPr fontId="2"/>
  </si>
  <si>
    <t>ミニカー</t>
    <phoneticPr fontId="2"/>
  </si>
  <si>
    <t>税率</t>
    <rPh sb="0" eb="2">
      <t>ゼイリツ</t>
    </rPh>
    <phoneticPr fontId="2"/>
  </si>
  <si>
    <t>2,400円</t>
    <rPh sb="5" eb="6">
      <t>エン</t>
    </rPh>
    <phoneticPr fontId="2"/>
  </si>
  <si>
    <t>3,700円</t>
    <rPh sb="5" eb="6">
      <t>エン</t>
    </rPh>
    <phoneticPr fontId="2"/>
  </si>
  <si>
    <t>二輪の軽自動車
（125CC超250CC以下）</t>
    <rPh sb="0" eb="2">
      <t>ニリン</t>
    </rPh>
    <rPh sb="3" eb="7">
      <t>ケイジドウシャ</t>
    </rPh>
    <rPh sb="14" eb="15">
      <t>チョウ</t>
    </rPh>
    <rPh sb="20" eb="22">
      <t>イカ</t>
    </rPh>
    <phoneticPr fontId="2"/>
  </si>
  <si>
    <t>二輪の小型自動車（250CC超）</t>
    <rPh sb="0" eb="2">
      <t>ニリン</t>
    </rPh>
    <rPh sb="3" eb="5">
      <t>コガタ</t>
    </rPh>
    <rPh sb="5" eb="8">
      <t>ジドウシャ</t>
    </rPh>
    <rPh sb="14" eb="15">
      <t>チョウ</t>
    </rPh>
    <phoneticPr fontId="2"/>
  </si>
  <si>
    <t>小型特殊自動車（農耕作業用）</t>
    <rPh sb="0" eb="2">
      <t>コガタ</t>
    </rPh>
    <rPh sb="2" eb="4">
      <t>トクシュ</t>
    </rPh>
    <rPh sb="4" eb="7">
      <t>ジドウシャ</t>
    </rPh>
    <rPh sb="8" eb="10">
      <t>ノウコウ</t>
    </rPh>
    <rPh sb="10" eb="13">
      <t>サギョウヨウ</t>
    </rPh>
    <phoneticPr fontId="2"/>
  </si>
  <si>
    <t>小型特殊自動車（その他）</t>
    <rPh sb="0" eb="2">
      <t>コガタ</t>
    </rPh>
    <rPh sb="2" eb="4">
      <t>トクシュ</t>
    </rPh>
    <rPh sb="4" eb="7">
      <t>ジドウシャ</t>
    </rPh>
    <rPh sb="10" eb="11">
      <t>タ</t>
    </rPh>
    <phoneticPr fontId="2"/>
  </si>
  <si>
    <t>専ら雪上を走行するもの</t>
    <rPh sb="0" eb="1">
      <t>モッパ</t>
    </rPh>
    <rPh sb="2" eb="4">
      <t>セツジョウ</t>
    </rPh>
    <rPh sb="5" eb="7">
      <t>ソウコウ</t>
    </rPh>
    <phoneticPr fontId="2"/>
  </si>
  <si>
    <t>5,900円</t>
    <rPh sb="5" eb="6">
      <t>エン</t>
    </rPh>
    <phoneticPr fontId="2"/>
  </si>
  <si>
    <t>平成27年3月31日までに新規登録した車</t>
    <rPh sb="0" eb="2">
      <t>ヘイセイ</t>
    </rPh>
    <rPh sb="4" eb="5">
      <t>ネン</t>
    </rPh>
    <rPh sb="6" eb="7">
      <t>ガツ</t>
    </rPh>
    <rPh sb="9" eb="10">
      <t>ヒ</t>
    </rPh>
    <rPh sb="13" eb="15">
      <t>シンキ</t>
    </rPh>
    <rPh sb="15" eb="17">
      <t>トウロク</t>
    </rPh>
    <rPh sb="19" eb="20">
      <t>クルマ</t>
    </rPh>
    <phoneticPr fontId="2"/>
  </si>
  <si>
    <t>四輪</t>
    <rPh sb="0" eb="2">
      <t>ヨンリン</t>
    </rPh>
    <phoneticPr fontId="2"/>
  </si>
  <si>
    <t>乗用</t>
    <rPh sb="0" eb="2">
      <t>ジョウヨウ</t>
    </rPh>
    <phoneticPr fontId="2"/>
  </si>
  <si>
    <t>自家用</t>
    <rPh sb="0" eb="3">
      <t>ジカヨウ</t>
    </rPh>
    <phoneticPr fontId="2"/>
  </si>
  <si>
    <t>営業用</t>
    <rPh sb="0" eb="3">
      <t>エイギョウヨウ</t>
    </rPh>
    <phoneticPr fontId="2"/>
  </si>
  <si>
    <t>貨物</t>
    <rPh sb="0" eb="2">
      <t>カモツ</t>
    </rPh>
    <phoneticPr fontId="2"/>
  </si>
  <si>
    <t>三輪</t>
    <rPh sb="0" eb="2">
      <t>サンリン</t>
    </rPh>
    <phoneticPr fontId="2"/>
  </si>
  <si>
    <t>75%軽減</t>
    <rPh sb="3" eb="5">
      <t>ケイゲン</t>
    </rPh>
    <phoneticPr fontId="2"/>
  </si>
  <si>
    <t>50％軽減</t>
    <rPh sb="3" eb="5">
      <t>ケイゲン</t>
    </rPh>
    <phoneticPr fontId="2"/>
  </si>
  <si>
    <t>25%軽減</t>
    <rPh sb="3" eb="5">
      <t>ケイゲン</t>
    </rPh>
    <phoneticPr fontId="2"/>
  </si>
  <si>
    <t>平成27年4月1日以降に新規登録した車</t>
    <rPh sb="0" eb="2">
      <t>ヘイセイ</t>
    </rPh>
    <rPh sb="4" eb="5">
      <t>ネン</t>
    </rPh>
    <rPh sb="6" eb="7">
      <t>ガツ</t>
    </rPh>
    <rPh sb="8" eb="9">
      <t>ヒ</t>
    </rPh>
    <rPh sb="9" eb="11">
      <t>イコウ</t>
    </rPh>
    <rPh sb="12" eb="14">
      <t>シンキ</t>
    </rPh>
    <rPh sb="14" eb="16">
      <t>トウロク</t>
    </rPh>
    <rPh sb="18" eb="19">
      <t>クルマ</t>
    </rPh>
    <phoneticPr fontId="2"/>
  </si>
  <si>
    <t>賦課期日現在において新車登録から13年を超える車両（重課税率）</t>
    <rPh sb="0" eb="2">
      <t>フカ</t>
    </rPh>
    <rPh sb="2" eb="4">
      <t>キジツ</t>
    </rPh>
    <rPh sb="4" eb="6">
      <t>ゲンザイ</t>
    </rPh>
    <rPh sb="10" eb="12">
      <t>シンシャ</t>
    </rPh>
    <rPh sb="12" eb="14">
      <t>トウロク</t>
    </rPh>
    <rPh sb="18" eb="19">
      <t>ネン</t>
    </rPh>
    <rPh sb="20" eb="21">
      <t>コ</t>
    </rPh>
    <rPh sb="23" eb="25">
      <t>シャリョウ</t>
    </rPh>
    <rPh sb="26" eb="27">
      <t>オモ</t>
    </rPh>
    <rPh sb="27" eb="29">
      <t>カゼイ</t>
    </rPh>
    <rPh sb="29" eb="30">
      <t>リツ</t>
    </rPh>
    <phoneticPr fontId="2"/>
  </si>
  <si>
    <t>【種別割】原動機付自転車・二輪車・小型特殊自動車等</t>
    <rPh sb="1" eb="3">
      <t>シュベツ</t>
    </rPh>
    <rPh sb="3" eb="4">
      <t>ワリ</t>
    </rPh>
    <rPh sb="5" eb="8">
      <t>ゲンドウキ</t>
    </rPh>
    <rPh sb="8" eb="9">
      <t>ツ</t>
    </rPh>
    <rPh sb="9" eb="12">
      <t>ジテンシャ</t>
    </rPh>
    <rPh sb="13" eb="15">
      <t>ニリン</t>
    </rPh>
    <rPh sb="15" eb="16">
      <t>クルマ</t>
    </rPh>
    <rPh sb="17" eb="19">
      <t>コガタ</t>
    </rPh>
    <rPh sb="19" eb="21">
      <t>トクシュ</t>
    </rPh>
    <rPh sb="21" eb="24">
      <t>ジドウシャ</t>
    </rPh>
    <rPh sb="24" eb="25">
      <t>トウ</t>
    </rPh>
    <phoneticPr fontId="2"/>
  </si>
  <si>
    <t>【種別割】三輪以上の軽自動車</t>
    <rPh sb="1" eb="3">
      <t>シュベツ</t>
    </rPh>
    <rPh sb="3" eb="4">
      <t>ワリ</t>
    </rPh>
    <rPh sb="5" eb="7">
      <t>サンリン</t>
    </rPh>
    <rPh sb="7" eb="9">
      <t>イジョウ</t>
    </rPh>
    <rPh sb="10" eb="14">
      <t>ケイジドウシャ</t>
    </rPh>
    <phoneticPr fontId="2"/>
  </si>
  <si>
    <t>【環境性能割】</t>
    <rPh sb="1" eb="3">
      <t>カンキョウ</t>
    </rPh>
    <rPh sb="3" eb="5">
      <t>セイノウ</t>
    </rPh>
    <rPh sb="5" eb="6">
      <t>ワリ</t>
    </rPh>
    <phoneticPr fontId="2"/>
  </si>
  <si>
    <t>車種区分</t>
    <rPh sb="0" eb="2">
      <t>シャシュ</t>
    </rPh>
    <rPh sb="2" eb="4">
      <t>クブン</t>
    </rPh>
    <phoneticPr fontId="2"/>
  </si>
  <si>
    <t>電気自動車</t>
    <rPh sb="0" eb="2">
      <t>デンキ</t>
    </rPh>
    <rPh sb="2" eb="4">
      <t>ジドウ</t>
    </rPh>
    <rPh sb="4" eb="5">
      <t>クルマ</t>
    </rPh>
    <phoneticPr fontId="2"/>
  </si>
  <si>
    <t>天然ガス自動車（平成21年排出ガス10%低減又は平成30年規制適合</t>
    <rPh sb="0" eb="2">
      <t>テンネン</t>
    </rPh>
    <rPh sb="4" eb="7">
      <t>ジドウシャ</t>
    </rPh>
    <rPh sb="8" eb="10">
      <t>ヘイセイ</t>
    </rPh>
    <rPh sb="12" eb="13">
      <t>ネン</t>
    </rPh>
    <rPh sb="13" eb="15">
      <t>ハイシュツ</t>
    </rPh>
    <rPh sb="20" eb="22">
      <t>テイゲン</t>
    </rPh>
    <rPh sb="22" eb="23">
      <t>マタ</t>
    </rPh>
    <rPh sb="24" eb="26">
      <t>ヘイセイ</t>
    </rPh>
    <rPh sb="28" eb="29">
      <t>ネン</t>
    </rPh>
    <rPh sb="29" eb="31">
      <t>キセイ</t>
    </rPh>
    <rPh sb="31" eb="33">
      <t>テキゴウ</t>
    </rPh>
    <phoneticPr fontId="2"/>
  </si>
  <si>
    <t>2020年度基準＋20％達成</t>
    <rPh sb="4" eb="5">
      <t>ネン</t>
    </rPh>
    <rPh sb="5" eb="6">
      <t>ド</t>
    </rPh>
    <rPh sb="6" eb="8">
      <t>キジュン</t>
    </rPh>
    <rPh sb="12" eb="14">
      <t>タッセイ</t>
    </rPh>
    <phoneticPr fontId="2"/>
  </si>
  <si>
    <t>2020年度基準＋10％達成</t>
    <rPh sb="4" eb="5">
      <t>ネン</t>
    </rPh>
    <rPh sb="5" eb="6">
      <t>ド</t>
    </rPh>
    <rPh sb="6" eb="8">
      <t>キジュン</t>
    </rPh>
    <rPh sb="12" eb="14">
      <t>タッセイ</t>
    </rPh>
    <phoneticPr fontId="2"/>
  </si>
  <si>
    <t>2020年度基準達成</t>
    <rPh sb="4" eb="5">
      <t>ネン</t>
    </rPh>
    <rPh sb="5" eb="6">
      <t>ド</t>
    </rPh>
    <rPh sb="6" eb="8">
      <t>キジュン</t>
    </rPh>
    <rPh sb="8" eb="10">
      <t>タッセイ</t>
    </rPh>
    <phoneticPr fontId="2"/>
  </si>
  <si>
    <t>2015年度基準達成</t>
    <rPh sb="4" eb="6">
      <t>ネンド</t>
    </rPh>
    <rPh sb="6" eb="8">
      <t>キジュン</t>
    </rPh>
    <rPh sb="8" eb="10">
      <t>タッセイ</t>
    </rPh>
    <phoneticPr fontId="2"/>
  </si>
  <si>
    <t>上記以外</t>
    <rPh sb="0" eb="2">
      <t>ジョウキ</t>
    </rPh>
    <rPh sb="2" eb="4">
      <t>イガイ</t>
    </rPh>
    <phoneticPr fontId="2"/>
  </si>
  <si>
    <t>ガソリン車又はハイブリッド車</t>
    <rPh sb="4" eb="5">
      <t>シャ</t>
    </rPh>
    <rPh sb="5" eb="6">
      <t>マタ</t>
    </rPh>
    <rPh sb="13" eb="14">
      <t>クルマ</t>
    </rPh>
    <phoneticPr fontId="2"/>
  </si>
  <si>
    <t>非課税</t>
    <rPh sb="0" eb="3">
      <t>ヒカゼイ</t>
    </rPh>
    <phoneticPr fontId="2"/>
  </si>
  <si>
    <t>グリーン化特例（軽課税率）※</t>
    <rPh sb="4" eb="5">
      <t>カ</t>
    </rPh>
    <rPh sb="5" eb="7">
      <t>トクレイ</t>
    </rPh>
    <rPh sb="8" eb="9">
      <t>ケイ</t>
    </rPh>
    <rPh sb="9" eb="10">
      <t>カ</t>
    </rPh>
    <rPh sb="10" eb="12">
      <t>ゼイリツ</t>
    </rPh>
    <phoneticPr fontId="2"/>
  </si>
  <si>
    <t>※　軽課税率は、初度検査年月が平成30年4月から令和2年3月で、排出ガス性能や燃費性能の優れた環境負荷の小さな車両について、令和2年度に限り適用される税率です。</t>
    <rPh sb="2" eb="3">
      <t>カル</t>
    </rPh>
    <rPh sb="3" eb="5">
      <t>カゼイ</t>
    </rPh>
    <rPh sb="5" eb="6">
      <t>リツ</t>
    </rPh>
    <rPh sb="8" eb="9">
      <t>ショ</t>
    </rPh>
    <rPh sb="9" eb="10">
      <t>ド</t>
    </rPh>
    <rPh sb="10" eb="12">
      <t>ケンサ</t>
    </rPh>
    <rPh sb="12" eb="14">
      <t>ネンゲツ</t>
    </rPh>
    <rPh sb="15" eb="17">
      <t>ヘイセイ</t>
    </rPh>
    <rPh sb="19" eb="20">
      <t>ネン</t>
    </rPh>
    <rPh sb="21" eb="22">
      <t>ガツ</t>
    </rPh>
    <rPh sb="24" eb="25">
      <t>レイ</t>
    </rPh>
    <rPh sb="25" eb="26">
      <t>ワ</t>
    </rPh>
    <rPh sb="27" eb="28">
      <t>ネン</t>
    </rPh>
    <rPh sb="29" eb="30">
      <t>ガツ</t>
    </rPh>
    <rPh sb="32" eb="34">
      <t>ハイシュツ</t>
    </rPh>
    <rPh sb="36" eb="38">
      <t>セイノウ</t>
    </rPh>
    <rPh sb="39" eb="41">
      <t>ネンピ</t>
    </rPh>
    <rPh sb="41" eb="43">
      <t>セイノウ</t>
    </rPh>
    <rPh sb="44" eb="45">
      <t>スグ</t>
    </rPh>
    <rPh sb="47" eb="49">
      <t>カンキョウ</t>
    </rPh>
    <rPh sb="49" eb="51">
      <t>フカ</t>
    </rPh>
    <rPh sb="52" eb="53">
      <t>チイ</t>
    </rPh>
    <rPh sb="55" eb="57">
      <t>シャリョウ</t>
    </rPh>
    <rPh sb="62" eb="64">
      <t>トシカズ</t>
    </rPh>
    <rPh sb="65" eb="67">
      <t>ネンド</t>
    </rPh>
    <rPh sb="67" eb="69">
      <t>ヘイネンド</t>
    </rPh>
    <rPh sb="68" eb="69">
      <t>カギ</t>
    </rPh>
    <rPh sb="70" eb="72">
      <t>テキヨウ</t>
    </rPh>
    <rPh sb="75" eb="77">
      <t>ゼイリツ</t>
    </rPh>
    <phoneticPr fontId="2"/>
  </si>
  <si>
    <t>※1　令和元年10月1日から令和3年3月31日の間に取得した場合、非課税。</t>
    <rPh sb="3" eb="5">
      <t>レイワ</t>
    </rPh>
    <rPh sb="5" eb="7">
      <t>ガンネン</t>
    </rPh>
    <rPh sb="9" eb="10">
      <t>ガツ</t>
    </rPh>
    <rPh sb="11" eb="12">
      <t>ヒ</t>
    </rPh>
    <rPh sb="14" eb="16">
      <t>レイワ</t>
    </rPh>
    <rPh sb="17" eb="18">
      <t>ネン</t>
    </rPh>
    <rPh sb="19" eb="20">
      <t>ガツ</t>
    </rPh>
    <rPh sb="22" eb="23">
      <t>ニチ</t>
    </rPh>
    <rPh sb="24" eb="25">
      <t>アイダ</t>
    </rPh>
    <rPh sb="26" eb="28">
      <t>シュトク</t>
    </rPh>
    <rPh sb="30" eb="32">
      <t>バアイ</t>
    </rPh>
    <rPh sb="33" eb="36">
      <t>ヒカゼイ</t>
    </rPh>
    <phoneticPr fontId="2"/>
  </si>
  <si>
    <t>※2　令和元年10月1日から令和3年3月31日の間に取得した場合、1％。</t>
    <rPh sb="3" eb="5">
      <t>レイワ</t>
    </rPh>
    <rPh sb="5" eb="7">
      <t>ガンネン</t>
    </rPh>
    <rPh sb="9" eb="10">
      <t>ガツ</t>
    </rPh>
    <rPh sb="11" eb="12">
      <t>ヒ</t>
    </rPh>
    <rPh sb="14" eb="16">
      <t>レイワ</t>
    </rPh>
    <rPh sb="17" eb="18">
      <t>ネン</t>
    </rPh>
    <rPh sb="19" eb="20">
      <t>ガツ</t>
    </rPh>
    <rPh sb="22" eb="23">
      <t>ニチ</t>
    </rPh>
    <rPh sb="24" eb="25">
      <t>アイダ</t>
    </rPh>
    <rPh sb="26" eb="28">
      <t>シュトク</t>
    </rPh>
    <rPh sb="30" eb="32">
      <t>バアイ</t>
    </rPh>
    <phoneticPr fontId="2"/>
  </si>
  <si>
    <t>【種別割】</t>
    <rPh sb="1" eb="3">
      <t>シュベツ</t>
    </rPh>
    <rPh sb="3" eb="4">
      <t>ワリ</t>
    </rPh>
    <phoneticPr fontId="2"/>
  </si>
  <si>
    <t>○原動機付自転車</t>
    <rPh sb="1" eb="4">
      <t>ゲンドウキ</t>
    </rPh>
    <rPh sb="4" eb="5">
      <t>ツ</t>
    </rPh>
    <rPh sb="5" eb="8">
      <t>ジテンシャ</t>
    </rPh>
    <phoneticPr fontId="2"/>
  </si>
  <si>
    <t>　50CC以下　2,000円</t>
    <rPh sb="5" eb="7">
      <t>イカ</t>
    </rPh>
    <rPh sb="13" eb="14">
      <t>エン</t>
    </rPh>
    <phoneticPr fontId="2"/>
  </si>
  <si>
    <t>　90CC以下　2,000円</t>
    <rPh sb="5" eb="7">
      <t>イカ</t>
    </rPh>
    <rPh sb="13" eb="14">
      <t>エン</t>
    </rPh>
    <phoneticPr fontId="2"/>
  </si>
  <si>
    <t>　ミニカー　3,700円</t>
    <rPh sb="11" eb="12">
      <t>エン</t>
    </rPh>
    <phoneticPr fontId="2"/>
  </si>
  <si>
    <t>○小型特殊自動車</t>
    <rPh sb="1" eb="3">
      <t>コガタ</t>
    </rPh>
    <rPh sb="3" eb="5">
      <t>トクシュ</t>
    </rPh>
    <rPh sb="5" eb="8">
      <t>ジドウシャ</t>
    </rPh>
    <phoneticPr fontId="2"/>
  </si>
  <si>
    <t>　農耕作業　2,400円</t>
    <rPh sb="1" eb="3">
      <t>ノウコウ</t>
    </rPh>
    <rPh sb="3" eb="5">
      <t>サギョウ</t>
    </rPh>
    <rPh sb="11" eb="12">
      <t>エン</t>
    </rPh>
    <phoneticPr fontId="2"/>
  </si>
  <si>
    <t>　その他　　5,900円</t>
    <rPh sb="3" eb="4">
      <t>タ</t>
    </rPh>
    <rPh sb="11" eb="12">
      <t>エン</t>
    </rPh>
    <phoneticPr fontId="2"/>
  </si>
  <si>
    <t>○二輪の小型自動車</t>
    <rPh sb="1" eb="3">
      <t>ニリン</t>
    </rPh>
    <rPh sb="4" eb="6">
      <t>コガタ</t>
    </rPh>
    <rPh sb="6" eb="9">
      <t>ジドウシャ</t>
    </rPh>
    <phoneticPr fontId="2"/>
  </si>
  <si>
    <t>○軽自動車（二輪）</t>
    <rPh sb="1" eb="5">
      <t>ケイジドウシャ</t>
    </rPh>
    <rPh sb="6" eb="8">
      <t>ニリン</t>
    </rPh>
    <phoneticPr fontId="2"/>
  </si>
  <si>
    <t>　　　　　</t>
    <phoneticPr fontId="2"/>
  </si>
  <si>
    <t>○軽自動車（三輪以上）</t>
    <rPh sb="1" eb="5">
      <t>ケイジドウシャ</t>
    </rPh>
    <rPh sb="6" eb="7">
      <t>サン</t>
    </rPh>
    <rPh sb="7" eb="8">
      <t>リン</t>
    </rPh>
    <rPh sb="8" eb="10">
      <t>イジョウ</t>
    </rPh>
    <phoneticPr fontId="2"/>
  </si>
  <si>
    <t>区分</t>
    <rPh sb="0" eb="2">
      <t>クブン</t>
    </rPh>
    <phoneticPr fontId="2"/>
  </si>
  <si>
    <t>四輪
以上</t>
    <rPh sb="0" eb="2">
      <t>ヨンリン</t>
    </rPh>
    <rPh sb="3" eb="5">
      <t>イジョウ</t>
    </rPh>
    <phoneticPr fontId="2"/>
  </si>
  <si>
    <t>貨物用</t>
    <rPh sb="0" eb="3">
      <t>カモツヨウ</t>
    </rPh>
    <phoneticPr fontId="2"/>
  </si>
  <si>
    <t>25％
軽減</t>
    <rPh sb="4" eb="6">
      <t>ケイゲン</t>
    </rPh>
    <phoneticPr fontId="2"/>
  </si>
  <si>
    <t>50％
軽減</t>
    <rPh sb="4" eb="6">
      <t>ケイゲン</t>
    </rPh>
    <phoneticPr fontId="2"/>
  </si>
  <si>
    <t>75％
軽減</t>
    <rPh sb="4" eb="6">
      <t>ケイゲン</t>
    </rPh>
    <phoneticPr fontId="2"/>
  </si>
  <si>
    <t>※3　初度検査年月が平成27年4月以前の車両は、下記の税率を適用します。</t>
    <rPh sb="3" eb="5">
      <t>ショド</t>
    </rPh>
    <rPh sb="5" eb="7">
      <t>ケンサ</t>
    </rPh>
    <rPh sb="7" eb="8">
      <t>ネン</t>
    </rPh>
    <rPh sb="8" eb="9">
      <t>ツキ</t>
    </rPh>
    <rPh sb="10" eb="12">
      <t>ヘイセイ</t>
    </rPh>
    <rPh sb="14" eb="15">
      <t>ネン</t>
    </rPh>
    <rPh sb="16" eb="17">
      <t>ガツ</t>
    </rPh>
    <rPh sb="17" eb="19">
      <t>イゼン</t>
    </rPh>
    <rPh sb="20" eb="22">
      <t>シャリョウ</t>
    </rPh>
    <rPh sb="24" eb="26">
      <t>カキ</t>
    </rPh>
    <rPh sb="27" eb="28">
      <t>ゼイ</t>
    </rPh>
    <rPh sb="28" eb="29">
      <t>リツ</t>
    </rPh>
    <rPh sb="30" eb="32">
      <t>テキヨウ</t>
    </rPh>
    <phoneticPr fontId="2"/>
  </si>
  <si>
    <t>※2　重課税率は、初度検査年月から13年経過した車両に適用される税率です。</t>
    <rPh sb="3" eb="4">
      <t>オモ</t>
    </rPh>
    <rPh sb="4" eb="5">
      <t>カ</t>
    </rPh>
    <rPh sb="5" eb="7">
      <t>ゼイリツ</t>
    </rPh>
    <rPh sb="9" eb="11">
      <t>ショド</t>
    </rPh>
    <rPh sb="11" eb="13">
      <t>ケンサ</t>
    </rPh>
    <rPh sb="13" eb="14">
      <t>ネン</t>
    </rPh>
    <rPh sb="14" eb="15">
      <t>ツキ</t>
    </rPh>
    <rPh sb="19" eb="20">
      <t>ネン</t>
    </rPh>
    <rPh sb="20" eb="22">
      <t>ケイカ</t>
    </rPh>
    <rPh sb="24" eb="26">
      <t>シャリョウ</t>
    </rPh>
    <rPh sb="27" eb="29">
      <t>テキヨウ</t>
    </rPh>
    <rPh sb="32" eb="34">
      <t>ゼイリツ</t>
    </rPh>
    <phoneticPr fontId="2"/>
  </si>
  <si>
    <t>　燃費環境基準値の達成度に応じて決定</t>
    <rPh sb="1" eb="3">
      <t>ネンピ</t>
    </rPh>
    <rPh sb="3" eb="5">
      <t>カンキョウ</t>
    </rPh>
    <rPh sb="5" eb="7">
      <t>キジュン</t>
    </rPh>
    <rPh sb="7" eb="8">
      <t>アタイ</t>
    </rPh>
    <rPh sb="9" eb="11">
      <t>タッセイ</t>
    </rPh>
    <rPh sb="11" eb="12">
      <t>ド</t>
    </rPh>
    <rPh sb="13" eb="14">
      <t>オウ</t>
    </rPh>
    <rPh sb="16" eb="18">
      <t>ケッテイ</t>
    </rPh>
    <phoneticPr fontId="2"/>
  </si>
  <si>
    <t>営業用</t>
    <rPh sb="0" eb="2">
      <t>エイギョウ</t>
    </rPh>
    <rPh sb="2" eb="3">
      <t>ヨウ</t>
    </rPh>
    <phoneticPr fontId="2"/>
  </si>
  <si>
    <t>非課税、0.5％、1％、2％</t>
    <rPh sb="0" eb="3">
      <t>ヒカゼイ</t>
    </rPh>
    <phoneticPr fontId="2"/>
  </si>
  <si>
    <t>軽課税率（※1）</t>
    <rPh sb="0" eb="1">
      <t>ケイ</t>
    </rPh>
    <rPh sb="1" eb="2">
      <t>カ</t>
    </rPh>
    <rPh sb="2" eb="4">
      <t>ゼイリツ</t>
    </rPh>
    <phoneticPr fontId="2"/>
  </si>
  <si>
    <t>重課税率
（※2）</t>
    <rPh sb="0" eb="1">
      <t>オモ</t>
    </rPh>
    <rPh sb="2" eb="4">
      <t>ゼイリツ</t>
    </rPh>
    <phoneticPr fontId="2"/>
  </si>
  <si>
    <t xml:space="preserve">※4　自家用は当分の間、2％を上限。 </t>
    <rPh sb="3" eb="6">
      <t>ジカヨウ</t>
    </rPh>
    <rPh sb="7" eb="9">
      <t>トウブン</t>
    </rPh>
    <rPh sb="10" eb="11">
      <t>アイダ</t>
    </rPh>
    <rPh sb="15" eb="17">
      <t>ジョウゲン</t>
    </rPh>
    <phoneticPr fontId="2"/>
  </si>
  <si>
    <t>※5　令和元年10月1日から令和2年9月30日までの間に取得した自家用乗用車については、税率を1％軽減。</t>
    <rPh sb="32" eb="35">
      <t>ジカヨウ</t>
    </rPh>
    <rPh sb="35" eb="37">
      <t>ジョウヨウ</t>
    </rPh>
    <rPh sb="37" eb="38">
      <t>クルマ</t>
    </rPh>
    <rPh sb="44" eb="46">
      <t>ゼイリツ</t>
    </rPh>
    <rPh sb="49" eb="51">
      <t>ケイゲン</t>
    </rPh>
    <phoneticPr fontId="2"/>
  </si>
  <si>
    <t>平成25年度</t>
  </si>
  <si>
    <t>平成26年度</t>
  </si>
  <si>
    <t>3,500円（県民税1,500円）</t>
    <rPh sb="5" eb="6">
      <t>エン</t>
    </rPh>
    <rPh sb="7" eb="10">
      <t>ケンミンゼイ</t>
    </rPh>
    <rPh sb="15" eb="16">
      <t>エン</t>
    </rPh>
    <phoneticPr fontId="2"/>
  </si>
  <si>
    <t>　別表（P19）のとおり</t>
    <rPh sb="1" eb="2">
      <t>ベツ</t>
    </rPh>
    <rPh sb="2" eb="3">
      <t>ヒョウ</t>
    </rPh>
    <phoneticPr fontId="2"/>
  </si>
  <si>
    <t>万円</t>
    <rPh sb="0" eb="2">
      <t>マンエン</t>
    </rPh>
    <phoneticPr fontId="2"/>
  </si>
  <si>
    <t xml:space="preserve"> 14.7％(特例13.5％)　</t>
    <rPh sb="7" eb="9">
      <t>トクレイ</t>
    </rPh>
    <phoneticPr fontId="2"/>
  </si>
  <si>
    <t xml:space="preserve"> 14.7％(特例13.5％)　※平成26年10月1日以後に開始する事業年度からは12.1％(特例10.9％)</t>
  </si>
  <si>
    <t>　1.4％</t>
    <phoneticPr fontId="2"/>
  </si>
  <si>
    <t>円</t>
    <rPh sb="0" eb="1">
      <t>エン</t>
    </rPh>
    <phoneticPr fontId="2"/>
  </si>
  <si>
    <t>【環境性能割：令和元年10月～】</t>
    <rPh sb="1" eb="3">
      <t>カンキョウ</t>
    </rPh>
    <rPh sb="3" eb="5">
      <t>セイノウ</t>
    </rPh>
    <rPh sb="5" eb="6">
      <t>ワリ</t>
    </rPh>
    <rPh sb="7" eb="9">
      <t>レイワ</t>
    </rPh>
    <rPh sb="9" eb="11">
      <t>ガンネン</t>
    </rPh>
    <rPh sb="13" eb="14">
      <t>ツキ</t>
    </rPh>
    <phoneticPr fontId="2"/>
  </si>
  <si>
    <t>二輪のもの</t>
    <rPh sb="0" eb="2">
      <t>ニリン</t>
    </rPh>
    <phoneticPr fontId="2"/>
  </si>
  <si>
    <t>非課税、1％、2％、3％　（※4）</t>
    <rPh sb="0" eb="3">
      <t>ヒカゼイ</t>
    </rPh>
    <phoneticPr fontId="2"/>
  </si>
  <si>
    <t>三輪のもの</t>
    <rPh sb="0" eb="2">
      <t>サンリン</t>
    </rPh>
    <phoneticPr fontId="2"/>
  </si>
  <si>
    <t>四輪以上のもの</t>
    <rPh sb="0" eb="2">
      <t>ヨンリン</t>
    </rPh>
    <rPh sb="2" eb="4">
      <t>イジョウ</t>
    </rPh>
    <phoneticPr fontId="2"/>
  </si>
  <si>
    <t>紙巻たばこ等1,000本につき5,262円
旧３級品の紙巻たばこ1,000本につき2,495円</t>
    <rPh sb="0" eb="1">
      <t>カミ</t>
    </rPh>
    <rPh sb="1" eb="2">
      <t>マキ</t>
    </rPh>
    <rPh sb="5" eb="6">
      <t>トウ</t>
    </rPh>
    <phoneticPr fontId="2"/>
  </si>
  <si>
    <t>　保有分：1.4％,　　取得分：3％</t>
    <rPh sb="1" eb="3">
      <t>ホユウ</t>
    </rPh>
    <rPh sb="3" eb="4">
      <t>ブン</t>
    </rPh>
    <rPh sb="12" eb="14">
      <t>シュトク</t>
    </rPh>
    <rPh sb="14" eb="15">
      <t>ブン</t>
    </rPh>
    <phoneticPr fontId="2"/>
  </si>
  <si>
    <t>　１人１日　150円</t>
    <rPh sb="2" eb="3">
      <t>ニン</t>
    </rPh>
    <rPh sb="4" eb="5">
      <t>ニチ</t>
    </rPh>
    <rPh sb="9" eb="10">
      <t>エン</t>
    </rPh>
    <phoneticPr fontId="2"/>
  </si>
  <si>
    <t xml:space="preserve">  事業に係るもの　資産割：1㎡　600円，　従業者割：従業者給与総額の0.25％，合併市町村域内は税率2分の1</t>
    <rPh sb="2" eb="4">
      <t>ジギョウ</t>
    </rPh>
    <rPh sb="5" eb="6">
      <t>カカ</t>
    </rPh>
    <rPh sb="10" eb="12">
      <t>シサン</t>
    </rPh>
    <rPh sb="12" eb="13">
      <t>ワリ</t>
    </rPh>
    <rPh sb="20" eb="21">
      <t>エン</t>
    </rPh>
    <rPh sb="23" eb="26">
      <t>ジュウギョウシャ</t>
    </rPh>
    <rPh sb="26" eb="27">
      <t>ワリ</t>
    </rPh>
    <rPh sb="28" eb="31">
      <t>ジュウギョウシャ</t>
    </rPh>
    <rPh sb="31" eb="33">
      <t>キュウヨ</t>
    </rPh>
    <rPh sb="33" eb="35">
      <t>ソウガク</t>
    </rPh>
    <rPh sb="42" eb="44">
      <t>ガッペイ</t>
    </rPh>
    <rPh sb="44" eb="47">
      <t>シチョウソン</t>
    </rPh>
    <rPh sb="47" eb="48">
      <t>イキ</t>
    </rPh>
    <rPh sb="48" eb="49">
      <t>ナイ</t>
    </rPh>
    <rPh sb="50" eb="52">
      <t>ゼイリツ</t>
    </rPh>
    <rPh sb="53" eb="54">
      <t>ブン</t>
    </rPh>
    <phoneticPr fontId="2"/>
  </si>
  <si>
    <t>【環境性能割：令和元年10月～】</t>
    <rPh sb="1" eb="3">
      <t>カンキョウ</t>
    </rPh>
    <rPh sb="3" eb="5">
      <t>セイノウ</t>
    </rPh>
    <rPh sb="5" eb="6">
      <t>ワリ</t>
    </rPh>
    <rPh sb="7" eb="9">
      <t>レイワ</t>
    </rPh>
    <rPh sb="9" eb="11">
      <t>ガンネン</t>
    </rPh>
    <rPh sb="13" eb="14">
      <t>ガツ</t>
    </rPh>
    <phoneticPr fontId="2"/>
  </si>
  <si>
    <r>
      <t>　</t>
    </r>
    <r>
      <rPr>
        <sz val="8"/>
        <color theme="1"/>
        <rFont val="ＭＳ 明朝"/>
        <family val="1"/>
        <charset val="128"/>
      </rPr>
      <t>事業年度終了後２ヶ月以内</t>
    </r>
    <rPh sb="10" eb="11">
      <t>ゲツ</t>
    </rPh>
    <rPh sb="11" eb="13">
      <t>イナイ</t>
    </rPh>
    <phoneticPr fontId="2"/>
  </si>
  <si>
    <t>【種別割】
原動機付自転車
軽　自　動　車
小型特殊自動車
二輪の小型自動車
【環境性能割】
三輪以上の軽自動車</t>
    <rPh sb="1" eb="3">
      <t>シュベツ</t>
    </rPh>
    <rPh sb="3" eb="4">
      <t>ワリ</t>
    </rPh>
    <rPh sb="45" eb="47">
      <t>カンキョウ</t>
    </rPh>
    <rPh sb="47" eb="49">
      <t>セイノウ</t>
    </rPh>
    <rPh sb="49" eb="50">
      <t>ワリ</t>
    </rPh>
    <rPh sb="52" eb="54">
      <t>サンリン</t>
    </rPh>
    <rPh sb="54" eb="56">
      <t>イジョウ</t>
    </rPh>
    <rPh sb="57" eb="61">
      <t>ケイジドウシャ</t>
    </rPh>
    <phoneticPr fontId="2"/>
  </si>
  <si>
    <t>【種別割】
軽自動車等の所有者または使用者
【環境性能割】
軽自動車の取得者（申告時に納付）</t>
    <rPh sb="1" eb="3">
      <t>シュベツ</t>
    </rPh>
    <rPh sb="3" eb="4">
      <t>ワリ</t>
    </rPh>
    <rPh sb="18" eb="21">
      <t>シヨウシャ</t>
    </rPh>
    <rPh sb="24" eb="26">
      <t>カンキョウ</t>
    </rPh>
    <rPh sb="26" eb="28">
      <t>セイノウ</t>
    </rPh>
    <rPh sb="28" eb="29">
      <t>ワリ</t>
    </rPh>
    <rPh sb="31" eb="35">
      <t>ケイジドウシャ</t>
    </rPh>
    <rPh sb="36" eb="38">
      <t>シュトク</t>
    </rPh>
    <rPh sb="38" eb="39">
      <t>シャ</t>
    </rPh>
    <rPh sb="40" eb="42">
      <t>シンコク</t>
    </rPh>
    <rPh sb="42" eb="43">
      <t>ジ</t>
    </rPh>
    <rPh sb="44" eb="46">
      <t>ノウフ</t>
    </rPh>
    <phoneticPr fontId="2"/>
  </si>
  <si>
    <t>【種別割】
4月1日</t>
    <rPh sb="1" eb="3">
      <t>シュベツ</t>
    </rPh>
    <rPh sb="3" eb="4">
      <t>ワリ</t>
    </rPh>
    <rPh sb="7" eb="8">
      <t>ガツ</t>
    </rPh>
    <rPh sb="9" eb="10">
      <t>ヒ</t>
    </rPh>
    <phoneticPr fontId="2"/>
  </si>
  <si>
    <t>【種別割】
全期分　5月16日～5月31日</t>
    <rPh sb="6" eb="8">
      <t>ゼンキ</t>
    </rPh>
    <rPh sb="8" eb="9">
      <t>フン</t>
    </rPh>
    <rPh sb="11" eb="12">
      <t>ガツ</t>
    </rPh>
    <rPh sb="14" eb="15">
      <t>ニチ</t>
    </rPh>
    <rPh sb="17" eb="18">
      <t>ガツ</t>
    </rPh>
    <rPh sb="20" eb="21">
      <t>ニチ</t>
    </rPh>
    <phoneticPr fontId="2"/>
  </si>
  <si>
    <t>※1　軽課税率は、初度検査年月が平成31年4月から令和2年3月で、排出ガス性能や燃費環境の優れた環境負荷の小さな車両について、令和2年度に限り適用される税率です。</t>
    <rPh sb="3" eb="4">
      <t>カル</t>
    </rPh>
    <rPh sb="4" eb="5">
      <t>カ</t>
    </rPh>
    <rPh sb="5" eb="7">
      <t>ゼイリツ</t>
    </rPh>
    <rPh sb="9" eb="11">
      <t>ショド</t>
    </rPh>
    <rPh sb="11" eb="13">
      <t>ケンサ</t>
    </rPh>
    <rPh sb="13" eb="14">
      <t>ネン</t>
    </rPh>
    <rPh sb="14" eb="15">
      <t>ツキ</t>
    </rPh>
    <rPh sb="16" eb="18">
      <t>ヘイセイ</t>
    </rPh>
    <rPh sb="20" eb="21">
      <t>ネン</t>
    </rPh>
    <rPh sb="22" eb="23">
      <t>ガツ</t>
    </rPh>
    <rPh sb="25" eb="27">
      <t>レイワ</t>
    </rPh>
    <rPh sb="28" eb="29">
      <t>ネン</t>
    </rPh>
    <rPh sb="30" eb="31">
      <t>ガツ</t>
    </rPh>
    <rPh sb="33" eb="35">
      <t>ハイシュツ</t>
    </rPh>
    <rPh sb="37" eb="39">
      <t>セイノウ</t>
    </rPh>
    <rPh sb="40" eb="42">
      <t>ネンピ</t>
    </rPh>
    <rPh sb="42" eb="44">
      <t>カンキョウ</t>
    </rPh>
    <rPh sb="45" eb="46">
      <t>スグ</t>
    </rPh>
    <rPh sb="48" eb="50">
      <t>カンキョウ</t>
    </rPh>
    <rPh sb="50" eb="52">
      <t>フカ</t>
    </rPh>
    <rPh sb="53" eb="54">
      <t>チイ</t>
    </rPh>
    <rPh sb="56" eb="58">
      <t>シャリョウ</t>
    </rPh>
    <rPh sb="63" eb="65">
      <t>レイワ</t>
    </rPh>
    <rPh sb="66" eb="68">
      <t>ネンド</t>
    </rPh>
    <rPh sb="69" eb="70">
      <t>カギ</t>
    </rPh>
    <rPh sb="71" eb="73">
      <t>テキヨウ</t>
    </rPh>
    <rPh sb="76" eb="78">
      <t>ゼイリツ</t>
    </rPh>
    <phoneticPr fontId="2"/>
  </si>
  <si>
    <t>軽課税率</t>
    <rPh sb="0" eb="1">
      <t>ケイ</t>
    </rPh>
    <rPh sb="1" eb="2">
      <t>カ</t>
    </rPh>
    <rPh sb="2" eb="4">
      <t>ゼイリツ</t>
    </rPh>
    <phoneticPr fontId="2"/>
  </si>
  <si>
    <t>重課税率</t>
    <rPh sb="0" eb="1">
      <t>オモ</t>
    </rPh>
    <rPh sb="2" eb="4">
      <t>ゼイリツ</t>
    </rPh>
    <phoneticPr fontId="2"/>
  </si>
  <si>
    <t>※1　初度検査年月が平成27年4月以前の車両は、下記の税率を適用します。</t>
    <rPh sb="3" eb="5">
      <t>ショド</t>
    </rPh>
    <rPh sb="5" eb="7">
      <t>ケンサ</t>
    </rPh>
    <rPh sb="7" eb="8">
      <t>ネン</t>
    </rPh>
    <rPh sb="8" eb="9">
      <t>ツキ</t>
    </rPh>
    <rPh sb="10" eb="12">
      <t>ヘイセイ</t>
    </rPh>
    <rPh sb="14" eb="15">
      <t>ネン</t>
    </rPh>
    <rPh sb="16" eb="17">
      <t>ガツ</t>
    </rPh>
    <rPh sb="17" eb="19">
      <t>イゼン</t>
    </rPh>
    <rPh sb="20" eb="22">
      <t>シャリョウ</t>
    </rPh>
    <rPh sb="24" eb="26">
      <t>カキ</t>
    </rPh>
    <rPh sb="27" eb="28">
      <t>ゼイ</t>
    </rPh>
    <rPh sb="28" eb="29">
      <t>リツ</t>
    </rPh>
    <rPh sb="30" eb="32">
      <t>テキヨウ</t>
    </rPh>
    <phoneticPr fontId="2"/>
  </si>
  <si>
    <t>区　分</t>
    <phoneticPr fontId="2"/>
  </si>
  <si>
    <t>課　税　客　体</t>
    <phoneticPr fontId="2"/>
  </si>
  <si>
    <t>納　税　義　務　者</t>
    <phoneticPr fontId="2"/>
  </si>
  <si>
    <r>
      <t>　</t>
    </r>
    <r>
      <rPr>
        <sz val="8"/>
        <color theme="1"/>
        <rFont val="ＭＳ 明朝"/>
        <family val="1"/>
        <charset val="128"/>
      </rPr>
      <t>給与支払報告書</t>
    </r>
    <phoneticPr fontId="2"/>
  </si>
  <si>
    <t xml:space="preserve">法人税額
</t>
    <phoneticPr fontId="2"/>
  </si>
  <si>
    <t>　○</t>
    <phoneticPr fontId="2"/>
  </si>
  <si>
    <t>　125CC以下 2,400円</t>
    <rPh sb="6" eb="8">
      <t>イカ</t>
    </rPh>
    <rPh sb="14" eb="15">
      <t>エン</t>
    </rPh>
    <phoneticPr fontId="2"/>
  </si>
  <si>
    <t>売り渡した月の翌月末日までに申告納付</t>
    <phoneticPr fontId="2"/>
  </si>
  <si>
    <t xml:space="preserve"> </t>
    <phoneticPr fontId="2"/>
  </si>
  <si>
    <t>　</t>
    <phoneticPr fontId="2"/>
  </si>
  <si>
    <t>徴収した月の翌月15日までに申告納付</t>
    <phoneticPr fontId="2"/>
  </si>
  <si>
    <t>市街化区域内に所在する土地・家屋</t>
    <phoneticPr fontId="2"/>
  </si>
  <si>
    <t>ミニカー</t>
    <phoneticPr fontId="2"/>
  </si>
  <si>
    <t>1％
※1</t>
    <phoneticPr fontId="2"/>
  </si>
  <si>
    <t>2％
※2</t>
    <phoneticPr fontId="2"/>
  </si>
  <si>
    <t>　　 年　度    区　分</t>
    <phoneticPr fontId="2"/>
  </si>
  <si>
    <t>個　人
市民税</t>
    <phoneticPr fontId="2"/>
  </si>
  <si>
    <t>　3,000円（県民税1,000円）</t>
    <phoneticPr fontId="2"/>
  </si>
  <si>
    <t>法　人　市　民　税</t>
    <phoneticPr fontId="2"/>
  </si>
  <si>
    <t>資本金等の額</t>
    <phoneticPr fontId="2"/>
  </si>
  <si>
    <t>税率</t>
    <phoneticPr fontId="2"/>
  </si>
  <si>
    <t>下記以外の法人等</t>
    <phoneticPr fontId="2"/>
  </si>
  <si>
    <t>原動機付自転車　　　　  50cc</t>
    <phoneticPr fontId="2"/>
  </si>
  <si>
    <t xml:space="preserve">                        90cc</t>
    <phoneticPr fontId="2"/>
  </si>
  <si>
    <t xml:space="preserve">                       125cc</t>
    <phoneticPr fontId="2"/>
  </si>
  <si>
    <t>軽自動車</t>
    <phoneticPr fontId="2"/>
  </si>
  <si>
    <t>　　　　　</t>
    <phoneticPr fontId="2"/>
  </si>
  <si>
    <t>乗用営業用</t>
    <phoneticPr fontId="2"/>
  </si>
  <si>
    <t>※5　令和元年10月1日から令和2年9月30日までの間に取得した自家用乗用車については、税率を1％軽減。</t>
    <phoneticPr fontId="2"/>
  </si>
  <si>
    <t xml:space="preserve"> 〃 自家用</t>
    <phoneticPr fontId="2"/>
  </si>
  <si>
    <t xml:space="preserve"> 〃 自家用</t>
    <phoneticPr fontId="2"/>
  </si>
  <si>
    <t>小型特殊自動車</t>
    <phoneticPr fontId="2"/>
  </si>
  <si>
    <t>二輪の小型自動車</t>
    <phoneticPr fontId="2"/>
  </si>
  <si>
    <t>紙巻たばこ等1,000本につき4,618円（H22.10.1から）
旧３級品の紙巻たばこ1,000本につき2,190円（H22.10.1から）</t>
    <phoneticPr fontId="2"/>
  </si>
  <si>
    <t>紙巻たばこ等1,000本につき5,262円
旧３級品の紙巻たばこ1,000本につき2,925円</t>
    <phoneticPr fontId="2"/>
  </si>
  <si>
    <t>紙巻たばこ等1,000本につき5,262円
旧３級品の紙巻たばこ1.000本につき3,355円</t>
    <phoneticPr fontId="2"/>
  </si>
  <si>
    <t>紙巻たばこ等1,000本につき5,262円(10月売渡分からは1,000本につき5,692円)
旧３級品の紙巻たばこ1.000本につき4,000円</t>
    <phoneticPr fontId="2"/>
  </si>
  <si>
    <t>紙巻たばこ等1,000本につき5,692円
旧３級品の紙巻たばこ1.000本につき4,000円(10月売渡分からは1,000本につき5,692円)</t>
    <phoneticPr fontId="2"/>
  </si>
  <si>
    <t>　掘採鉱物価格月産　200万円超：1％　，　200万円以下：0.7％</t>
    <phoneticPr fontId="2"/>
  </si>
  <si>
    <t>　0.28％</t>
    <phoneticPr fontId="2"/>
  </si>
  <si>
    <t>S57年度～59年度</t>
    <phoneticPr fontId="2"/>
  </si>
  <si>
    <t>S60年度～62年度</t>
    <phoneticPr fontId="2"/>
  </si>
  <si>
    <t>S63　年　度</t>
    <phoneticPr fontId="2"/>
  </si>
  <si>
    <t>H30年度～</t>
    <phoneticPr fontId="2"/>
  </si>
  <si>
    <t>H19年度～29年度</t>
    <rPh sb="8" eb="10">
      <t>ネンド</t>
    </rPh>
    <phoneticPr fontId="2"/>
  </si>
  <si>
    <t>H11年度～18年度</t>
    <rPh sb="8" eb="10">
      <t>ネンド</t>
    </rPh>
    <phoneticPr fontId="2"/>
  </si>
  <si>
    <t>H９年度～10年度</t>
    <phoneticPr fontId="2"/>
  </si>
  <si>
    <t>H７年度～８年度</t>
    <phoneticPr fontId="2"/>
  </si>
  <si>
    <t>H３年度～６年度</t>
    <phoneticPr fontId="2"/>
  </si>
  <si>
    <t>H元年度～２年度</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</si>
</sst>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6" formatCode="&quot;¥&quot;#,##0;[Red]&quot;¥&quot;\-#,##0"/>
    <numFmt numFmtId="42" formatCode="_ &quot;¥&quot;* #,##0_ ;_ &quot;¥&quot;* \-#,##0_ ;_ &quot;¥&quot;* &quot;-&quot;_ ;_ @_ "/>
    <numFmt numFmtId="176" formatCode="\(#,##0\)"/>
    <numFmt numFmtId="177" formatCode="\(General\)"/>
    <numFmt numFmtId="178" formatCode="#,##0.0;[Red]\-#,##0.0"/>
    <numFmt numFmtId="179" formatCode="#,##0\ "/>
    <numFmt numFmtId="180" formatCode="General\ "/>
    <numFmt numFmtId="181" formatCode="#,##0_);[Red]\(#,##0\)"/>
    <numFmt numFmtId="182" formatCode="#,##0.0_);[Red]\(#,##0.0\)"/>
    <numFmt numFmtId="183" formatCode="#,##0_ ;[Red]\-#,##0\ "/>
    <numFmt numFmtId="184" formatCode="0.0_);[Red]\(0.0\)"/>
    <numFmt numFmtId="185" formatCode="#,##0_ "/>
    <numFmt numFmtId="186" formatCode="0.0%"/>
    <numFmt numFmtId="187" formatCode="0.0_ "/>
    <numFmt numFmtId="188" formatCode="0.0;&quot;▲ &quot;0.0"/>
    <numFmt numFmtId="189" formatCode="#,##0&quot;円&quot;"/>
  </numFmts>
  <fonts count="69">
    <font>
      <sz val="11"/>
      <name val="ＭＳ Ｐゴシック"/>
      <family val="3"/>
      <charset val="128"/>
    </font>
    <font>
      <sz val="11"/>
      <name val="ＭＳ Ｐゴシック"/>
      <family val="3"/>
      <charset val="128"/>
    </font>
    <font>
      <sz val="6"/>
      <name val="ＭＳ Ｐゴシック"/>
      <family val="3"/>
      <charset val="128"/>
    </font>
    <font>
      <sz val="9.5"/>
      <name val="ＭＳ 明朝"/>
      <family val="1"/>
      <charset val="128"/>
    </font>
    <font>
      <sz val="14"/>
      <name val="ＭＳ ゴシック"/>
      <family val="3"/>
      <charset val="128"/>
    </font>
    <font>
      <sz val="11"/>
      <name val="ＭＳ 明朝"/>
      <family val="1"/>
      <charset val="128"/>
    </font>
    <font>
      <sz val="3"/>
      <name val="ＭＳ 明朝"/>
      <family val="1"/>
      <charset val="128"/>
    </font>
    <font>
      <vertAlign val="superscript"/>
      <sz val="9.5"/>
      <name val="ＭＳ 明朝"/>
      <family val="1"/>
      <charset val="128"/>
    </font>
    <font>
      <sz val="10"/>
      <name val="ＭＳ ゴシック"/>
      <family val="3"/>
      <charset val="128"/>
    </font>
    <font>
      <sz val="11"/>
      <name val="ＭＳ ゴシック"/>
      <family val="3"/>
      <charset val="128"/>
    </font>
    <font>
      <sz val="9.5"/>
      <name val="ＭＳ ゴシック"/>
      <family val="3"/>
      <charset val="128"/>
    </font>
    <font>
      <sz val="10"/>
      <name val="ＭＳ 明朝"/>
      <family val="1"/>
      <charset val="128"/>
    </font>
    <font>
      <sz val="12"/>
      <name val="ＭＳ 明朝"/>
      <family val="1"/>
      <charset val="128"/>
    </font>
    <font>
      <sz val="9"/>
      <name val="ＭＳ 明朝"/>
      <family val="1"/>
      <charset val="128"/>
    </font>
    <font>
      <sz val="6"/>
      <name val="ＭＳ ゴシック"/>
      <family val="3"/>
      <charset val="128"/>
    </font>
    <font>
      <sz val="9"/>
      <name val="ＭＳ Ｐ明朝"/>
      <family val="1"/>
      <charset val="128"/>
    </font>
    <font>
      <vertAlign val="superscript"/>
      <sz val="9"/>
      <name val="ＭＳ 明朝"/>
      <family val="1"/>
      <charset val="128"/>
    </font>
    <font>
      <sz val="20"/>
      <name val="ＭＳ 明朝"/>
      <family val="1"/>
      <charset val="128"/>
    </font>
    <font>
      <sz val="2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明朝"/>
      <family val="1"/>
      <charset val="128"/>
    </font>
    <font>
      <b/>
      <sz val="11"/>
      <name val="ＭＳ ゴシック"/>
      <family val="3"/>
      <charset val="128"/>
    </font>
    <font>
      <sz val="14"/>
      <name val="ＭＳ 明朝"/>
      <family val="1"/>
      <charset val="128"/>
    </font>
    <font>
      <vertAlign val="superscript"/>
      <sz val="11"/>
      <name val="ＭＳ 明朝"/>
      <family val="1"/>
      <charset val="128"/>
    </font>
    <font>
      <sz val="7"/>
      <name val="ＭＳ 明朝"/>
      <family val="1"/>
      <charset val="128"/>
    </font>
    <font>
      <sz val="10"/>
      <name val="ＭＳ Ｐゴシック"/>
      <family val="3"/>
      <charset val="128"/>
    </font>
    <font>
      <sz val="9"/>
      <name val="ＭＳ Ｐゴシック"/>
      <family val="3"/>
      <charset val="128"/>
    </font>
    <font>
      <sz val="12"/>
      <name val="ＭＳ Ｐゴシック"/>
      <family val="3"/>
      <charset val="128"/>
    </font>
    <font>
      <b/>
      <sz val="20"/>
      <name val="ＭＳ 明朝"/>
      <family val="1"/>
      <charset val="128"/>
    </font>
    <font>
      <sz val="12"/>
      <color indexed="64"/>
      <name val="ＭＳ Ｐゴシック"/>
      <family val="3"/>
      <charset val="128"/>
    </font>
    <font>
      <sz val="11"/>
      <color indexed="64"/>
      <name val="ＭＳ Ｐゴシック"/>
      <family val="3"/>
      <charset val="128"/>
    </font>
    <font>
      <sz val="12"/>
      <color indexed="64"/>
      <name val="ＭＳ 明朝"/>
      <family val="1"/>
      <charset val="128"/>
    </font>
    <font>
      <sz val="10"/>
      <color indexed="64"/>
      <name val="ＭＳ Ｐゴシック"/>
      <family val="3"/>
      <charset val="128"/>
    </font>
    <font>
      <i/>
      <sz val="9"/>
      <color indexed="64"/>
      <name val="ＭＳ Ｐゴシック"/>
      <family val="3"/>
      <charset val="128"/>
    </font>
    <font>
      <sz val="8"/>
      <name val="ＭＳ Ｐゴシック"/>
      <family val="3"/>
      <charset val="128"/>
    </font>
    <font>
      <b/>
      <sz val="16"/>
      <name val="ＭＳ 明朝"/>
      <family val="1"/>
      <charset val="128"/>
    </font>
    <font>
      <sz val="9"/>
      <color indexed="81"/>
      <name val="ＭＳ Ｐゴシック"/>
      <family val="3"/>
      <charset val="128"/>
    </font>
    <font>
      <b/>
      <sz val="16"/>
      <name val="ＭＳ Ｐゴシック"/>
      <family val="3"/>
      <charset val="128"/>
    </font>
    <font>
      <sz val="11"/>
      <color theme="1"/>
      <name val="ＭＳ Ｐゴシック"/>
      <family val="3"/>
      <charset val="128"/>
      <scheme val="minor"/>
    </font>
    <font>
      <sz val="11"/>
      <color theme="1"/>
      <name val="ＭＳ 明朝"/>
      <family val="1"/>
      <charset val="128"/>
    </font>
    <font>
      <sz val="9.5"/>
      <color rgb="FF000000"/>
      <name val="ＭＳ 明朝"/>
      <family val="1"/>
      <charset val="128"/>
    </font>
    <font>
      <i/>
      <sz val="11"/>
      <color indexed="64"/>
      <name val="ＭＳ Ｐゴシック"/>
      <family val="3"/>
      <charset val="128"/>
    </font>
    <font>
      <sz val="10.5"/>
      <color indexed="64"/>
      <name val="ＭＳ Ｐゴシック"/>
      <family val="3"/>
      <charset val="128"/>
    </font>
    <font>
      <sz val="9"/>
      <color indexed="64"/>
      <name val="ＭＳ Ｐゴシック"/>
      <family val="3"/>
      <charset val="128"/>
    </font>
    <font>
      <sz val="9.5"/>
      <color theme="1"/>
      <name val="ＭＳ 明朝"/>
      <family val="1"/>
      <charset val="128"/>
    </font>
    <font>
      <sz val="14"/>
      <color theme="1"/>
      <name val="ＭＳ 明朝"/>
      <family val="1"/>
      <charset val="128"/>
    </font>
    <font>
      <sz val="14"/>
      <color theme="1"/>
      <name val="ＭＳ ゴシック"/>
      <family val="3"/>
      <charset val="128"/>
    </font>
    <font>
      <sz val="11"/>
      <color theme="1"/>
      <name val="ＭＳ Ｐゴシック"/>
      <family val="3"/>
      <charset val="128"/>
    </font>
    <font>
      <sz val="8"/>
      <color theme="1"/>
      <name val="ＭＳ 明朝"/>
      <family val="1"/>
      <charset val="128"/>
    </font>
    <font>
      <sz val="9"/>
      <color theme="1"/>
      <name val="ＭＳ 明朝"/>
      <family val="1"/>
      <charset val="128"/>
    </font>
    <font>
      <sz val="9.5"/>
      <color theme="1"/>
      <name val="ＭＳ Ｐ明朝"/>
      <family val="1"/>
      <charset val="128"/>
    </font>
    <font>
      <sz val="10"/>
      <color theme="1"/>
      <name val="ＭＳ 明朝"/>
      <family val="1"/>
      <charset val="128"/>
    </font>
    <font>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s>
  <borders count="2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style="thin">
        <color indexed="64"/>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right style="dotted">
        <color indexed="64"/>
      </right>
      <top style="hair">
        <color indexed="64"/>
      </top>
      <bottom/>
      <diagonal/>
    </border>
    <border>
      <left/>
      <right style="dotted">
        <color indexed="64"/>
      </right>
      <top/>
      <bottom/>
      <diagonal/>
    </border>
    <border>
      <left/>
      <right style="dotted">
        <color indexed="64"/>
      </right>
      <top/>
      <bottom style="hair">
        <color indexed="64"/>
      </bottom>
      <diagonal/>
    </border>
    <border>
      <left/>
      <right style="dotted">
        <color indexed="64"/>
      </right>
      <top style="hair">
        <color indexed="64"/>
      </top>
      <bottom style="hair">
        <color indexed="64"/>
      </bottom>
      <diagonal/>
    </border>
    <border>
      <left/>
      <right style="dotted">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medium">
        <color indexed="8"/>
      </left>
      <right/>
      <top style="medium">
        <color indexed="64"/>
      </top>
      <bottom/>
      <diagonal/>
    </border>
    <border>
      <left/>
      <right/>
      <top style="medium">
        <color indexed="64"/>
      </top>
      <bottom/>
      <diagonal/>
    </border>
    <border>
      <left style="double">
        <color indexed="8"/>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style="thin">
        <color indexed="8"/>
      </left>
      <right style="double">
        <color indexed="8"/>
      </right>
      <top/>
      <bottom/>
      <diagonal/>
    </border>
    <border>
      <left style="double">
        <color indexed="8"/>
      </left>
      <right style="thin">
        <color indexed="8"/>
      </right>
      <top/>
      <bottom/>
      <diagonal/>
    </border>
    <border>
      <left style="thin">
        <color indexed="8"/>
      </left>
      <right style="dashed">
        <color indexed="8"/>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8"/>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top style="thin">
        <color indexed="8"/>
      </top>
      <bottom/>
      <diagonal/>
    </border>
    <border>
      <left style="thin">
        <color indexed="8"/>
      </left>
      <right style="dashed">
        <color indexed="8"/>
      </right>
      <top style="thin">
        <color indexed="8"/>
      </top>
      <bottom/>
      <diagonal/>
    </border>
    <border>
      <left/>
      <right/>
      <top style="thin">
        <color indexed="8"/>
      </top>
      <bottom/>
      <diagonal/>
    </border>
    <border>
      <left style="thin">
        <color indexed="8"/>
      </left>
      <right style="thin">
        <color indexed="8"/>
      </right>
      <top/>
      <bottom style="hair">
        <color indexed="64"/>
      </bottom>
      <diagonal/>
    </border>
    <border>
      <left style="thin">
        <color indexed="8"/>
      </left>
      <right style="dashed">
        <color indexed="8"/>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8"/>
      </top>
      <bottom/>
      <diagonal/>
    </border>
    <border>
      <left style="thin">
        <color indexed="64"/>
      </left>
      <right style="medium">
        <color indexed="64"/>
      </right>
      <top style="thin">
        <color indexed="8"/>
      </top>
      <bottom/>
      <diagonal/>
    </border>
    <border>
      <left style="medium">
        <color indexed="8"/>
      </left>
      <right style="thin">
        <color indexed="8"/>
      </right>
      <top/>
      <bottom style="thin">
        <color indexed="64"/>
      </bottom>
      <diagonal/>
    </border>
    <border>
      <left style="thin">
        <color indexed="8"/>
      </left>
      <right/>
      <top style="medium">
        <color indexed="64"/>
      </top>
      <bottom/>
      <diagonal/>
    </border>
    <border>
      <left style="thin">
        <color indexed="8"/>
      </left>
      <right style="dashed">
        <color indexed="8"/>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medium">
        <color indexed="8"/>
      </left>
      <right/>
      <top/>
      <bottom style="medium">
        <color indexed="64"/>
      </bottom>
      <diagonal/>
    </border>
    <border>
      <left style="thin">
        <color indexed="8"/>
      </left>
      <right/>
      <top/>
      <bottom style="medium">
        <color indexed="64"/>
      </bottom>
      <diagonal/>
    </border>
    <border>
      <left style="thin">
        <color indexed="8"/>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double">
        <color indexed="8"/>
      </right>
      <top/>
      <bottom style="thin">
        <color indexed="64"/>
      </bottom>
      <diagonal/>
    </border>
    <border>
      <left style="double">
        <color indexed="8"/>
      </left>
      <right style="thin">
        <color indexed="8"/>
      </right>
      <top/>
      <bottom style="thin">
        <color indexed="64"/>
      </bottom>
      <diagonal/>
    </border>
    <border>
      <left style="medium">
        <color indexed="8"/>
      </left>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double">
        <color indexed="8"/>
      </right>
      <top style="thin">
        <color indexed="8"/>
      </top>
      <bottom style="medium">
        <color indexed="64"/>
      </bottom>
      <diagonal/>
    </border>
    <border>
      <left style="double">
        <color indexed="8"/>
      </left>
      <right/>
      <top style="thin">
        <color indexed="8"/>
      </top>
      <bottom style="medium">
        <color indexed="64"/>
      </bottom>
      <diagonal/>
    </border>
    <border>
      <left style="thin">
        <color indexed="8"/>
      </left>
      <right style="dashed">
        <color indexed="8"/>
      </right>
      <top style="thin">
        <color indexed="8"/>
      </top>
      <bottom style="medium">
        <color indexed="64"/>
      </bottom>
      <diagonal/>
    </border>
    <border>
      <left/>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style="thin">
        <color indexed="64"/>
      </left>
      <right/>
      <top style="thin">
        <color indexed="8"/>
      </top>
      <bottom style="medium">
        <color indexed="64"/>
      </bottom>
      <diagonal/>
    </border>
    <border>
      <left style="thin">
        <color indexed="64"/>
      </left>
      <right style="medium">
        <color indexed="64"/>
      </right>
      <top style="thin">
        <color indexed="8"/>
      </top>
      <bottom style="medium">
        <color indexed="64"/>
      </bottom>
      <diagonal/>
    </border>
    <border>
      <left style="thin">
        <color indexed="8"/>
      </left>
      <right style="thin">
        <color indexed="8"/>
      </right>
      <top style="thin">
        <color indexed="64"/>
      </top>
      <bottom/>
      <diagonal/>
    </border>
    <border>
      <left style="thin">
        <color indexed="8"/>
      </left>
      <right style="dashed">
        <color indexed="8"/>
      </right>
      <top style="thin">
        <color indexed="64"/>
      </top>
      <bottom/>
      <diagonal/>
    </border>
    <border>
      <left style="thin">
        <color indexed="8"/>
      </left>
      <right style="thin">
        <color indexed="8"/>
      </right>
      <top style="thin">
        <color indexed="8"/>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hair">
        <color indexed="64"/>
      </right>
      <top/>
      <bottom/>
      <diagonal style="hair">
        <color indexed="64"/>
      </diagonal>
    </border>
    <border diagonalDown="1">
      <left style="thin">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thin">
        <color indexed="64"/>
      </left>
      <right/>
      <top style="thin">
        <color indexed="64"/>
      </top>
      <bottom style="hair">
        <color indexed="64"/>
      </bottom>
      <diagonal/>
    </border>
    <border diagonalDown="1">
      <left/>
      <right style="hair">
        <color indexed="64"/>
      </right>
      <top style="thin">
        <color indexed="64"/>
      </top>
      <bottom style="hair">
        <color indexed="64"/>
      </bottom>
      <diagonal style="hair">
        <color indexed="64"/>
      </diagonal>
    </border>
    <border>
      <left style="thin">
        <color indexed="8"/>
      </left>
      <right style="thin">
        <color indexed="8"/>
      </right>
      <top/>
      <bottom style="thin">
        <color indexed="8"/>
      </bottom>
      <diagonal/>
    </border>
    <border>
      <left style="thin">
        <color indexed="64"/>
      </left>
      <right style="double">
        <color indexed="8"/>
      </right>
      <top style="thin">
        <color indexed="64"/>
      </top>
      <bottom/>
      <diagonal/>
    </border>
    <border>
      <left style="thin">
        <color indexed="64"/>
      </left>
      <right style="double">
        <color indexed="8"/>
      </right>
      <top/>
      <bottom/>
      <diagonal/>
    </border>
    <border>
      <left style="thin">
        <color indexed="64"/>
      </left>
      <right style="double">
        <color indexed="8"/>
      </right>
      <top/>
      <bottom style="thin">
        <color indexed="64"/>
      </bottom>
      <diagonal/>
    </border>
    <border>
      <left style="double">
        <color indexed="8"/>
      </left>
      <right style="thin">
        <color indexed="8"/>
      </right>
      <top style="thin">
        <color indexed="64"/>
      </top>
      <bottom/>
      <diagonal/>
    </border>
    <border>
      <left style="medium">
        <color indexed="64"/>
      </left>
      <right style="medium">
        <color indexed="8"/>
      </right>
      <top style="medium">
        <color indexed="64"/>
      </top>
      <bottom/>
      <diagonal/>
    </border>
    <border>
      <left style="medium">
        <color indexed="64"/>
      </left>
      <right style="medium">
        <color indexed="8"/>
      </right>
      <top/>
      <bottom style="medium">
        <color indexed="8"/>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style="double">
        <color indexed="8"/>
      </left>
      <right style="thin">
        <color indexed="64"/>
      </right>
      <top style="thin">
        <color indexed="64"/>
      </top>
      <bottom/>
      <diagonal/>
    </border>
    <border>
      <left style="double">
        <color indexed="8"/>
      </left>
      <right style="thin">
        <color indexed="64"/>
      </right>
      <top/>
      <bottom/>
      <diagonal/>
    </border>
    <border>
      <left style="double">
        <color indexed="8"/>
      </left>
      <right style="thin">
        <color indexed="64"/>
      </right>
      <top/>
      <bottom style="thin">
        <color indexed="64"/>
      </bottom>
      <diagonal/>
    </border>
    <border>
      <left style="thin">
        <color indexed="8"/>
      </left>
      <right style="double">
        <color indexed="8"/>
      </right>
      <top style="thin">
        <color indexed="8"/>
      </top>
      <bottom/>
      <diagonal/>
    </border>
    <border>
      <left style="double">
        <color indexed="8"/>
      </left>
      <right style="thin">
        <color indexed="8"/>
      </right>
      <top style="thin">
        <color indexed="8"/>
      </top>
      <bottom/>
      <diagonal/>
    </border>
    <border>
      <left style="double">
        <color indexed="8"/>
      </left>
      <right style="thin">
        <color indexed="8"/>
      </right>
      <top/>
      <bottom style="medium">
        <color indexed="64"/>
      </bottom>
      <diagonal/>
    </border>
    <border>
      <left style="thin">
        <color indexed="8"/>
      </left>
      <right style="double">
        <color indexed="8"/>
      </right>
      <top/>
      <bottom style="medium">
        <color indexed="64"/>
      </bottom>
      <diagonal/>
    </border>
    <border>
      <left style="thin">
        <color indexed="8"/>
      </left>
      <right style="double">
        <color indexed="8"/>
      </right>
      <top style="thin">
        <color indexed="64"/>
      </top>
      <bottom/>
      <diagonal/>
    </border>
    <border>
      <left style="thin">
        <color indexed="8"/>
      </left>
      <right style="thin">
        <color indexed="8"/>
      </right>
      <top style="medium">
        <color indexed="64"/>
      </top>
      <bottom/>
      <diagonal/>
    </border>
    <border>
      <left style="thin">
        <color indexed="8"/>
      </left>
      <right style="double">
        <color indexed="8"/>
      </right>
      <top style="medium">
        <color indexed="64"/>
      </top>
      <bottom/>
      <diagonal/>
    </border>
    <border>
      <left style="double">
        <color indexed="8"/>
      </left>
      <right style="thin">
        <color indexed="8"/>
      </right>
      <top style="medium">
        <color indexed="64"/>
      </top>
      <bottom/>
      <diagonal/>
    </border>
    <border>
      <left style="thin">
        <color indexed="64"/>
      </left>
      <right style="thin">
        <color indexed="64"/>
      </right>
      <top/>
      <bottom style="hair">
        <color indexed="64"/>
      </bottom>
      <diagonal/>
    </border>
    <border>
      <left style="thin">
        <color indexed="8"/>
      </left>
      <right style="thin">
        <color indexed="8"/>
      </right>
      <top/>
      <bottom style="medium">
        <color indexed="64"/>
      </bottom>
      <diagonal/>
    </border>
    <border>
      <left style="hair">
        <color indexed="64"/>
      </left>
      <right/>
      <top style="hair">
        <color indexed="64"/>
      </top>
      <bottom style="hair">
        <color rgb="FFFF0000"/>
      </bottom>
      <diagonal/>
    </border>
    <border>
      <left/>
      <right style="hair">
        <color indexed="64"/>
      </right>
      <top style="hair">
        <color indexed="64"/>
      </top>
      <bottom style="hair">
        <color rgb="FFFF0000"/>
      </bottom>
      <diagonal/>
    </border>
    <border>
      <left style="hair">
        <color indexed="64"/>
      </left>
      <right/>
      <top style="hair">
        <color rgb="FFFF0000"/>
      </top>
      <bottom style="hair">
        <color indexed="64"/>
      </bottom>
      <diagonal/>
    </border>
    <border>
      <left/>
      <right style="hair">
        <color indexed="64"/>
      </right>
      <top style="hair">
        <color rgb="FFFF0000"/>
      </top>
      <bottom style="hair">
        <color indexed="64"/>
      </bottom>
      <diagonal/>
    </border>
    <border>
      <left style="hair">
        <color indexed="64"/>
      </left>
      <right style="hair">
        <color indexed="64"/>
      </right>
      <top style="hair">
        <color indexed="64"/>
      </top>
      <bottom style="hair">
        <color rgb="FFFF0000"/>
      </bottom>
      <diagonal/>
    </border>
    <border>
      <left style="hair">
        <color indexed="64"/>
      </left>
      <right style="hair">
        <color indexed="64"/>
      </right>
      <top style="hair">
        <color rgb="FFFF0000"/>
      </top>
      <bottom style="hair">
        <color indexed="64"/>
      </bottom>
      <diagonal/>
    </border>
    <border>
      <left style="hair">
        <color indexed="64"/>
      </left>
      <right style="hair">
        <color indexed="64"/>
      </right>
      <top style="hair">
        <color rgb="FFFF0000"/>
      </top>
      <bottom/>
      <diagonal/>
    </border>
    <border>
      <left style="hair">
        <color indexed="64"/>
      </left>
      <right/>
      <top style="hair">
        <color rgb="FFFF0000"/>
      </top>
      <bottom/>
      <diagonal/>
    </border>
    <border>
      <left style="hair">
        <color indexed="64"/>
      </left>
      <right/>
      <top/>
      <bottom style="hair">
        <color rgb="FFFF0000"/>
      </bottom>
      <diagonal/>
    </border>
    <border>
      <left/>
      <right/>
      <top/>
      <bottom style="hair">
        <color rgb="FFFF0000"/>
      </bottom>
      <diagonal/>
    </border>
    <border>
      <left/>
      <right/>
      <top style="hair">
        <color rgb="FFFF0000"/>
      </top>
      <bottom/>
      <diagonal/>
    </border>
    <border>
      <left/>
      <right/>
      <top style="hair">
        <color indexed="64"/>
      </top>
      <bottom style="hair">
        <color rgb="FFFF0000"/>
      </bottom>
      <diagonal/>
    </border>
    <border>
      <left style="hair">
        <color indexed="64"/>
      </left>
      <right style="hair">
        <color rgb="FFFF0000"/>
      </right>
      <top style="hair">
        <color indexed="64"/>
      </top>
      <bottom/>
      <diagonal/>
    </border>
    <border>
      <left style="hair">
        <color rgb="FFFF0000"/>
      </left>
      <right style="hair">
        <color indexed="64"/>
      </right>
      <top style="hair">
        <color indexed="64"/>
      </top>
      <bottom/>
      <diagonal/>
    </border>
    <border>
      <left style="hair">
        <color indexed="64"/>
      </left>
      <right style="hair">
        <color rgb="FFFF0000"/>
      </right>
      <top style="hair">
        <color indexed="64"/>
      </top>
      <bottom style="hair">
        <color indexed="64"/>
      </bottom>
      <diagonal/>
    </border>
    <border>
      <left style="hair">
        <color rgb="FFFF0000"/>
      </left>
      <right style="hair">
        <color indexed="64"/>
      </right>
      <top style="hair">
        <color indexed="64"/>
      </top>
      <bottom style="hair">
        <color indexed="64"/>
      </bottom>
      <diagonal/>
    </border>
    <border>
      <left style="thin">
        <color indexed="8"/>
      </left>
      <right style="thin">
        <color indexed="64"/>
      </right>
      <top/>
      <bottom style="thin">
        <color indexed="64"/>
      </bottom>
      <diagonal/>
    </border>
    <border>
      <left style="dashed">
        <color indexed="8"/>
      </left>
      <right style="thin">
        <color indexed="8"/>
      </right>
      <top/>
      <bottom/>
      <diagonal/>
    </border>
    <border>
      <left style="medium">
        <color indexed="64"/>
      </left>
      <right style="medium">
        <color indexed="8"/>
      </right>
      <top style="medium">
        <color indexed="8"/>
      </top>
      <bottom/>
      <diagonal/>
    </border>
    <border>
      <left style="medium">
        <color indexed="64"/>
      </left>
      <right style="medium">
        <color indexed="8"/>
      </right>
      <top/>
      <bottom/>
      <diagonal/>
    </border>
    <border>
      <left style="medium">
        <color indexed="64"/>
      </left>
      <right style="medium">
        <color indexed="8"/>
      </right>
      <top/>
      <bottom style="thin">
        <color indexed="64"/>
      </bottom>
      <diagonal/>
    </border>
    <border>
      <left style="medium">
        <color indexed="8"/>
      </left>
      <right style="thin">
        <color indexed="8"/>
      </right>
      <top style="medium">
        <color indexed="64"/>
      </top>
      <bottom/>
      <diagonal/>
    </border>
    <border>
      <left style="medium">
        <color indexed="64"/>
      </left>
      <right style="medium">
        <color indexed="8"/>
      </right>
      <top style="thin">
        <color indexed="64"/>
      </top>
      <bottom/>
      <diagonal/>
    </border>
    <border>
      <left style="medium">
        <color indexed="64"/>
      </left>
      <right style="medium">
        <color indexed="8"/>
      </right>
      <top/>
      <bottom style="medium">
        <color indexed="64"/>
      </bottom>
      <diagonal/>
    </border>
    <border>
      <left style="medium">
        <color indexed="64"/>
      </left>
      <right style="medium">
        <color indexed="8"/>
      </right>
      <top/>
      <bottom style="thin">
        <color indexed="8"/>
      </bottom>
      <diagonal/>
    </border>
    <border>
      <left style="medium">
        <color indexed="64"/>
      </left>
      <right style="medium">
        <color indexed="8"/>
      </right>
      <top style="thin">
        <color indexed="8"/>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8"/>
      </left>
      <right style="thin">
        <color indexed="8"/>
      </right>
      <top style="thin">
        <color indexed="8"/>
      </top>
      <bottom/>
      <diagonal/>
    </border>
    <border>
      <left style="medium">
        <color indexed="8"/>
      </left>
      <right style="thin">
        <color indexed="8"/>
      </right>
      <top style="thin">
        <color indexed="64"/>
      </top>
      <bottom/>
      <diagonal/>
    </border>
    <border>
      <left style="medium">
        <color indexed="8"/>
      </left>
      <right style="thin">
        <color indexed="8"/>
      </right>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hair">
        <color indexed="64"/>
      </top>
      <bottom/>
      <diagonal/>
    </border>
    <border>
      <left style="thin">
        <color indexed="64"/>
      </left>
      <right style="thin">
        <color indexed="8"/>
      </right>
      <top style="hair">
        <color indexed="64"/>
      </top>
      <bottom/>
      <diagonal/>
    </border>
    <border>
      <left style="thin">
        <color indexed="64"/>
      </left>
      <right style="thin">
        <color indexed="8"/>
      </right>
      <top/>
      <bottom style="thin">
        <color indexed="64"/>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8"/>
      </bottom>
      <diagonal/>
    </border>
    <border>
      <left style="thin">
        <color indexed="8"/>
      </left>
      <right style="double">
        <color indexed="8"/>
      </right>
      <top/>
      <bottom style="thin">
        <color indexed="8"/>
      </bottom>
      <diagonal/>
    </border>
    <border>
      <left style="thin">
        <color indexed="8"/>
      </left>
      <right style="thin">
        <color indexed="8"/>
      </right>
      <top/>
      <bottom style="hair">
        <color indexed="8"/>
      </bottom>
      <diagonal/>
    </border>
    <border>
      <left style="thin">
        <color indexed="8"/>
      </left>
      <right style="thin">
        <color indexed="64"/>
      </right>
      <top style="hair">
        <color indexed="8"/>
      </top>
      <bottom/>
      <diagonal/>
    </border>
    <border>
      <left/>
      <right/>
      <top style="hair">
        <color rgb="FFFF0000"/>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right style="thin">
        <color indexed="64"/>
      </right>
      <top style="thin">
        <color indexed="64"/>
      </top>
      <bottom/>
      <diagonal style="hair">
        <color indexed="64"/>
      </diagonal>
    </border>
  </borders>
  <cellStyleXfs count="51">
    <xf numFmtId="0" fontId="0" fillId="0" borderId="0"/>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1" applyNumberFormat="0" applyAlignment="0" applyProtection="0">
      <alignment vertical="center"/>
    </xf>
    <xf numFmtId="0" fontId="23" fillId="21"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1"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27"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6" fontId="1" fillId="0" borderId="0" applyFont="0" applyFill="0" applyBorder="0" applyAlignment="0" applyProtection="0"/>
    <xf numFmtId="0" fontId="34" fillId="7" borderId="4" applyNumberFormat="0" applyAlignment="0" applyProtection="0">
      <alignment vertical="center"/>
    </xf>
    <xf numFmtId="0" fontId="1" fillId="0" borderId="0"/>
    <xf numFmtId="0" fontId="54" fillId="0" borderId="0">
      <alignment vertical="center"/>
    </xf>
    <xf numFmtId="0" fontId="43" fillId="0" borderId="0"/>
    <xf numFmtId="0" fontId="8" fillId="0" borderId="0">
      <alignment vertical="center"/>
    </xf>
    <xf numFmtId="0" fontId="35" fillId="4" borderId="0" applyNumberFormat="0" applyBorder="0" applyAlignment="0" applyProtection="0">
      <alignment vertical="center"/>
    </xf>
  </cellStyleXfs>
  <cellXfs count="1633">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horizontal="center" vertical="center" wrapText="1"/>
    </xf>
    <xf numFmtId="0" fontId="3" fillId="0" borderId="18" xfId="0" applyFont="1" applyBorder="1" applyAlignment="1">
      <alignment vertical="center"/>
    </xf>
    <xf numFmtId="0" fontId="3" fillId="0" borderId="19" xfId="0" applyFont="1" applyBorder="1" applyAlignment="1">
      <alignment vertical="center"/>
    </xf>
    <xf numFmtId="38" fontId="3" fillId="0" borderId="20" xfId="35" applyFont="1" applyBorder="1" applyAlignment="1">
      <alignment vertical="center"/>
    </xf>
    <xf numFmtId="0" fontId="3" fillId="0" borderId="21" xfId="0" applyFont="1" applyBorder="1" applyAlignment="1">
      <alignment vertical="center"/>
    </xf>
    <xf numFmtId="38" fontId="5" fillId="0" borderId="0" xfId="35" applyFont="1" applyBorder="1" applyAlignment="1">
      <alignment vertical="center"/>
    </xf>
    <xf numFmtId="0" fontId="3" fillId="0" borderId="0" xfId="0" applyFont="1" applyBorder="1" applyAlignment="1">
      <alignment horizontal="distributed" vertical="center"/>
    </xf>
    <xf numFmtId="38" fontId="3" fillId="0" borderId="19" xfId="35" applyFont="1" applyBorder="1" applyAlignment="1">
      <alignment vertical="center"/>
    </xf>
    <xf numFmtId="38" fontId="3" fillId="0" borderId="22" xfId="35" applyFont="1" applyBorder="1" applyAlignment="1">
      <alignment vertical="center"/>
    </xf>
    <xf numFmtId="0" fontId="3" fillId="0" borderId="22" xfId="0" applyFont="1" applyBorder="1" applyAlignment="1">
      <alignment vertical="center"/>
    </xf>
    <xf numFmtId="38" fontId="5" fillId="0" borderId="0" xfId="35" applyFont="1" applyFill="1" applyBorder="1" applyAlignment="1">
      <alignment vertical="center"/>
    </xf>
    <xf numFmtId="38" fontId="5" fillId="0" borderId="0" xfId="44" applyNumberFormat="1" applyFont="1" applyBorder="1" applyAlignment="1">
      <alignment vertical="center"/>
    </xf>
    <xf numFmtId="40" fontId="3" fillId="0" borderId="22" xfId="35" applyNumberFormat="1" applyFont="1" applyBorder="1" applyAlignment="1">
      <alignment vertical="center"/>
    </xf>
    <xf numFmtId="0" fontId="3" fillId="0" borderId="23" xfId="0" applyFont="1" applyBorder="1" applyAlignment="1">
      <alignment vertical="center"/>
    </xf>
    <xf numFmtId="0" fontId="3" fillId="0" borderId="24" xfId="0" applyFont="1" applyBorder="1" applyAlignment="1">
      <alignment horizontal="distributed" vertical="center"/>
    </xf>
    <xf numFmtId="0" fontId="3" fillId="0" borderId="25" xfId="0" applyFont="1" applyBorder="1" applyAlignment="1">
      <alignment vertical="center"/>
    </xf>
    <xf numFmtId="0" fontId="3" fillId="0" borderId="24" xfId="0" applyFont="1" applyBorder="1" applyAlignment="1">
      <alignment vertical="center"/>
    </xf>
    <xf numFmtId="40" fontId="3" fillId="0" borderId="26" xfId="35" applyNumberFormat="1" applyFont="1" applyBorder="1" applyAlignment="1">
      <alignment vertical="center"/>
    </xf>
    <xf numFmtId="0" fontId="3" fillId="0" borderId="26" xfId="0" applyFont="1" applyBorder="1" applyAlignment="1">
      <alignment vertical="center"/>
    </xf>
    <xf numFmtId="38" fontId="3" fillId="0" borderId="0" xfId="35" applyFont="1" applyBorder="1" applyAlignment="1">
      <alignment vertical="center"/>
    </xf>
    <xf numFmtId="178" fontId="5" fillId="0" borderId="0" xfId="35" applyNumberFormat="1" applyFont="1" applyFill="1" applyBorder="1" applyAlignment="1">
      <alignment vertical="center"/>
    </xf>
    <xf numFmtId="178" fontId="3" fillId="0" borderId="19" xfId="35" applyNumberFormat="1" applyFont="1" applyBorder="1" applyAlignment="1">
      <alignment vertical="center"/>
    </xf>
    <xf numFmtId="178" fontId="3" fillId="0" borderId="0" xfId="35" applyNumberFormat="1" applyFont="1" applyBorder="1" applyAlignment="1">
      <alignment vertical="center"/>
    </xf>
    <xf numFmtId="38" fontId="5" fillId="0" borderId="24" xfId="35" applyFont="1" applyFill="1" applyBorder="1" applyAlignment="1">
      <alignment vertical="center"/>
    </xf>
    <xf numFmtId="38" fontId="3" fillId="0" borderId="25" xfId="35" applyFont="1" applyBorder="1" applyAlignment="1">
      <alignment vertical="center"/>
    </xf>
    <xf numFmtId="38" fontId="3" fillId="0" borderId="24" xfId="35" applyFont="1" applyBorder="1" applyAlignment="1">
      <alignment vertical="center"/>
    </xf>
    <xf numFmtId="0" fontId="3" fillId="0" borderId="12" xfId="0" applyFont="1" applyBorder="1" applyAlignment="1">
      <alignment horizontal="distributed" vertical="center"/>
    </xf>
    <xf numFmtId="0" fontId="3" fillId="0" borderId="27" xfId="0" applyFont="1" applyBorder="1" applyAlignment="1">
      <alignment vertical="center"/>
    </xf>
    <xf numFmtId="38" fontId="5" fillId="0" borderId="12" xfId="35" applyFont="1" applyFill="1" applyBorder="1" applyAlignment="1">
      <alignment vertical="center"/>
    </xf>
    <xf numFmtId="38" fontId="3" fillId="0" borderId="27" xfId="35" applyFont="1" applyBorder="1" applyAlignment="1">
      <alignment vertical="center"/>
    </xf>
    <xf numFmtId="38" fontId="3" fillId="0" borderId="12" xfId="35" applyFont="1" applyBorder="1" applyAlignment="1">
      <alignment vertical="center"/>
    </xf>
    <xf numFmtId="0" fontId="3" fillId="0" borderId="0" xfId="0" applyFont="1" applyAlignment="1"/>
    <xf numFmtId="0" fontId="3" fillId="0" borderId="12" xfId="0" applyFont="1" applyBorder="1" applyAlignment="1">
      <alignment horizontal="right"/>
    </xf>
    <xf numFmtId="38" fontId="3" fillId="0" borderId="19" xfId="44" applyNumberFormat="1" applyFont="1" applyBorder="1" applyAlignment="1">
      <alignment vertical="center"/>
    </xf>
    <xf numFmtId="38" fontId="3" fillId="0" borderId="0" xfId="44" applyNumberFormat="1" applyFont="1" applyBorder="1" applyAlignment="1">
      <alignment vertical="center"/>
    </xf>
    <xf numFmtId="0" fontId="3" fillId="0" borderId="19" xfId="0" applyFont="1" applyFill="1" applyBorder="1" applyAlignment="1">
      <alignment vertical="center"/>
    </xf>
    <xf numFmtId="0" fontId="3" fillId="0" borderId="0" xfId="0" applyFont="1" applyFill="1" applyBorder="1" applyAlignment="1">
      <alignment vertical="center"/>
    </xf>
    <xf numFmtId="3" fontId="5" fillId="0" borderId="0" xfId="0" applyNumberFormat="1" applyFont="1" applyFill="1" applyBorder="1" applyAlignment="1">
      <alignment vertical="center"/>
    </xf>
    <xf numFmtId="38" fontId="5" fillId="0" borderId="24" xfId="44" applyNumberFormat="1" applyFont="1" applyBorder="1" applyAlignment="1">
      <alignment vertical="center"/>
    </xf>
    <xf numFmtId="38" fontId="3" fillId="0" borderId="25" xfId="44" applyNumberFormat="1" applyFont="1" applyBorder="1" applyAlignment="1">
      <alignment vertical="center"/>
    </xf>
    <xf numFmtId="38" fontId="3" fillId="0" borderId="24" xfId="44" applyNumberFormat="1" applyFont="1" applyBorder="1" applyAlignment="1">
      <alignment vertical="center"/>
    </xf>
    <xf numFmtId="0" fontId="3" fillId="0" borderId="25" xfId="0" applyFont="1" applyFill="1" applyBorder="1" applyAlignment="1">
      <alignment vertical="center"/>
    </xf>
    <xf numFmtId="0" fontId="3" fillId="0" borderId="24" xfId="0" applyFont="1" applyFill="1" applyBorder="1" applyAlignment="1">
      <alignment vertical="center"/>
    </xf>
    <xf numFmtId="3" fontId="5" fillId="0" borderId="24" xfId="0" applyNumberFormat="1" applyFont="1" applyFill="1" applyBorder="1" applyAlignment="1">
      <alignment vertical="center"/>
    </xf>
    <xf numFmtId="38" fontId="9" fillId="0" borderId="0" xfId="44" applyNumberFormat="1" applyFont="1" applyFill="1" applyBorder="1" applyAlignment="1">
      <alignment vertical="center"/>
    </xf>
    <xf numFmtId="38" fontId="10" fillId="0" borderId="19" xfId="44" applyNumberFormat="1" applyFont="1" applyBorder="1" applyAlignment="1">
      <alignment vertical="center"/>
    </xf>
    <xf numFmtId="38" fontId="10" fillId="0" borderId="0" xfId="44" applyNumberFormat="1" applyFont="1" applyBorder="1" applyAlignment="1">
      <alignment vertical="center"/>
    </xf>
    <xf numFmtId="0" fontId="10" fillId="0" borderId="19" xfId="0" applyFont="1" applyFill="1" applyBorder="1" applyAlignment="1">
      <alignment vertical="center"/>
    </xf>
    <xf numFmtId="0" fontId="10" fillId="0" borderId="0" xfId="0" applyFont="1" applyFill="1" applyBorder="1" applyAlignment="1">
      <alignment vertical="center"/>
    </xf>
    <xf numFmtId="3" fontId="9" fillId="0" borderId="0" xfId="0" applyNumberFormat="1" applyFont="1" applyFill="1" applyBorder="1" applyAlignment="1">
      <alignment vertical="center"/>
    </xf>
    <xf numFmtId="38" fontId="9" fillId="0" borderId="12" xfId="44" applyNumberFormat="1" applyFont="1" applyFill="1" applyBorder="1" applyAlignment="1">
      <alignment vertical="center"/>
    </xf>
    <xf numFmtId="38" fontId="10" fillId="0" borderId="27" xfId="44" applyNumberFormat="1" applyFont="1" applyBorder="1" applyAlignment="1">
      <alignment vertical="center"/>
    </xf>
    <xf numFmtId="38" fontId="10" fillId="0" borderId="12" xfId="44" applyNumberFormat="1" applyFont="1" applyBorder="1" applyAlignment="1">
      <alignment vertical="center"/>
    </xf>
    <xf numFmtId="0" fontId="10" fillId="0" borderId="27" xfId="0" applyFont="1" applyFill="1" applyBorder="1" applyAlignment="1">
      <alignment vertical="center"/>
    </xf>
    <xf numFmtId="0" fontId="10" fillId="0" borderId="12" xfId="0" applyFont="1" applyFill="1" applyBorder="1" applyAlignment="1">
      <alignment vertical="center"/>
    </xf>
    <xf numFmtId="3" fontId="9" fillId="0" borderId="12" xfId="0" applyNumberFormat="1" applyFont="1" applyFill="1" applyBorder="1" applyAlignment="1">
      <alignment vertical="center"/>
    </xf>
    <xf numFmtId="181" fontId="3" fillId="0" borderId="0" xfId="0" applyNumberFormat="1" applyFont="1" applyFill="1" applyAlignment="1">
      <alignment vertical="center"/>
    </xf>
    <xf numFmtId="0" fontId="3" fillId="0" borderId="0" xfId="0" applyFont="1" applyAlignment="1">
      <alignment horizontal="distributed"/>
    </xf>
    <xf numFmtId="181" fontId="3" fillId="0" borderId="12" xfId="0" applyNumberFormat="1" applyFont="1" applyFill="1" applyBorder="1" applyAlignment="1">
      <alignment horizontal="right"/>
    </xf>
    <xf numFmtId="0" fontId="3" fillId="0" borderId="28" xfId="0" applyFont="1" applyBorder="1" applyAlignment="1">
      <alignment vertical="center"/>
    </xf>
    <xf numFmtId="0" fontId="3" fillId="0" borderId="29" xfId="0" applyFont="1" applyBorder="1" applyAlignment="1">
      <alignment vertical="center"/>
    </xf>
    <xf numFmtId="0" fontId="3" fillId="0" borderId="29" xfId="0" applyFont="1" applyBorder="1" applyAlignment="1">
      <alignment horizontal="distributed" vertical="center"/>
    </xf>
    <xf numFmtId="0" fontId="3" fillId="0" borderId="30" xfId="0" applyFont="1" applyBorder="1" applyAlignment="1">
      <alignment vertical="center"/>
    </xf>
    <xf numFmtId="38" fontId="5" fillId="0" borderId="29" xfId="44" applyNumberFormat="1" applyFont="1" applyBorder="1" applyAlignment="1">
      <alignment vertical="center"/>
    </xf>
    <xf numFmtId="38" fontId="5" fillId="0" borderId="30" xfId="44" applyNumberFormat="1" applyFont="1" applyBorder="1" applyAlignment="1">
      <alignment vertical="center"/>
    </xf>
    <xf numFmtId="0" fontId="3" fillId="0" borderId="31" xfId="0" applyFont="1" applyBorder="1" applyAlignment="1">
      <alignment vertical="center"/>
    </xf>
    <xf numFmtId="38" fontId="5" fillId="0" borderId="32" xfId="44" applyNumberFormat="1" applyFont="1" applyBorder="1" applyAlignment="1">
      <alignment vertical="center"/>
    </xf>
    <xf numFmtId="38" fontId="5" fillId="0" borderId="30" xfId="44" applyNumberFormat="1" applyFont="1" applyBorder="1" applyAlignment="1">
      <alignment horizontal="right" vertical="center"/>
    </xf>
    <xf numFmtId="38" fontId="5" fillId="0" borderId="32" xfId="44" applyNumberFormat="1" applyFont="1" applyBorder="1" applyAlignment="1">
      <alignment horizontal="right" vertical="center"/>
    </xf>
    <xf numFmtId="0" fontId="3" fillId="0" borderId="29" xfId="0" applyFont="1" applyBorder="1" applyAlignment="1">
      <alignment horizontal="distributed" vertical="center" shrinkToFit="1"/>
    </xf>
    <xf numFmtId="0" fontId="3" fillId="0" borderId="10" xfId="0" applyFont="1" applyBorder="1" applyAlignment="1">
      <alignment vertical="top" wrapText="1"/>
    </xf>
    <xf numFmtId="0" fontId="3" fillId="0" borderId="33" xfId="0" applyFont="1" applyBorder="1" applyAlignment="1">
      <alignment vertical="center"/>
    </xf>
    <xf numFmtId="0" fontId="3" fillId="0" borderId="33" xfId="0" applyFont="1" applyBorder="1" applyAlignment="1">
      <alignment horizontal="center" vertical="center" wrapText="1"/>
    </xf>
    <xf numFmtId="0" fontId="3" fillId="0" borderId="33" xfId="0" applyFont="1" applyBorder="1" applyAlignment="1">
      <alignment horizontal="distributed" vertical="center" wrapText="1"/>
    </xf>
    <xf numFmtId="0" fontId="4" fillId="0" borderId="10" xfId="0" applyFont="1" applyBorder="1" applyAlignment="1">
      <alignment vertical="center"/>
    </xf>
    <xf numFmtId="0" fontId="10" fillId="0" borderId="10" xfId="0" applyFont="1" applyBorder="1" applyAlignment="1">
      <alignment vertical="center"/>
    </xf>
    <xf numFmtId="0" fontId="3" fillId="0" borderId="10" xfId="0" applyFont="1" applyBorder="1" applyAlignment="1">
      <alignment vertical="center" wrapText="1"/>
    </xf>
    <xf numFmtId="0" fontId="3" fillId="0" borderId="19" xfId="0" applyFont="1" applyBorder="1" applyAlignment="1">
      <alignment vertical="center" wrapText="1"/>
    </xf>
    <xf numFmtId="0" fontId="3" fillId="0" borderId="34" xfId="0" applyFont="1" applyBorder="1" applyAlignment="1">
      <alignment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38" fontId="9" fillId="0" borderId="34" xfId="44" applyNumberFormat="1" applyFont="1" applyBorder="1" applyAlignment="1">
      <alignment vertical="center" wrapText="1"/>
    </xf>
    <xf numFmtId="38" fontId="9" fillId="0" borderId="35" xfId="44" applyNumberFormat="1" applyFont="1" applyBorder="1" applyAlignment="1">
      <alignment vertical="center" wrapText="1"/>
    </xf>
    <xf numFmtId="38" fontId="9" fillId="0" borderId="36" xfId="44" applyNumberFormat="1" applyFont="1" applyBorder="1" applyAlignment="1">
      <alignment vertical="center" wrapText="1"/>
    </xf>
    <xf numFmtId="38" fontId="9" fillId="0" borderId="34" xfId="44" applyNumberFormat="1" applyFont="1" applyFill="1" applyBorder="1" applyAlignment="1">
      <alignment vertical="center" wrapText="1"/>
    </xf>
    <xf numFmtId="181" fontId="3" fillId="0" borderId="0" xfId="0" applyNumberFormat="1" applyFont="1" applyFill="1" applyBorder="1" applyAlignment="1">
      <alignment vertical="center"/>
    </xf>
    <xf numFmtId="0" fontId="3" fillId="0" borderId="0" xfId="0" applyFont="1" applyAlignment="1">
      <alignment horizontal="distributed" vertical="center"/>
    </xf>
    <xf numFmtId="0" fontId="11" fillId="0" borderId="0" xfId="0" applyFont="1" applyAlignment="1">
      <alignment vertical="center"/>
    </xf>
    <xf numFmtId="0" fontId="3" fillId="0" borderId="37" xfId="0" applyFont="1" applyBorder="1" applyAlignment="1">
      <alignment vertical="center"/>
    </xf>
    <xf numFmtId="178" fontId="3" fillId="0" borderId="22" xfId="35" applyNumberFormat="1" applyFont="1" applyBorder="1" applyAlignment="1">
      <alignment vertical="center"/>
    </xf>
    <xf numFmtId="38" fontId="3" fillId="0" borderId="26" xfId="35" applyFont="1" applyBorder="1" applyAlignment="1">
      <alignment vertical="center"/>
    </xf>
    <xf numFmtId="38" fontId="3" fillId="0" borderId="38" xfId="35" applyFont="1" applyBorder="1" applyAlignment="1">
      <alignment vertical="center"/>
    </xf>
    <xf numFmtId="38" fontId="3" fillId="0" borderId="0" xfId="0" applyNumberFormat="1" applyFont="1" applyBorder="1" applyAlignment="1">
      <alignment vertical="center"/>
    </xf>
    <xf numFmtId="38" fontId="5" fillId="0" borderId="33" xfId="35" applyFont="1" applyFill="1" applyBorder="1" applyAlignment="1">
      <alignment vertical="center"/>
    </xf>
    <xf numFmtId="0" fontId="4" fillId="0" borderId="0" xfId="0" applyFont="1" applyAlignment="1">
      <alignment vertical="center"/>
    </xf>
    <xf numFmtId="0" fontId="3" fillId="0" borderId="39" xfId="0" applyFont="1" applyBorder="1" applyAlignment="1">
      <alignment vertical="center"/>
    </xf>
    <xf numFmtId="49" fontId="13" fillId="0" borderId="40" xfId="0" applyNumberFormat="1" applyFont="1" applyBorder="1" applyAlignment="1">
      <alignment horizontal="distributed" vertical="center"/>
    </xf>
    <xf numFmtId="0" fontId="3" fillId="0" borderId="40" xfId="0" applyFont="1" applyBorder="1" applyAlignment="1">
      <alignment vertical="center"/>
    </xf>
    <xf numFmtId="49" fontId="13" fillId="0" borderId="40" xfId="0" applyNumberFormat="1" applyFont="1" applyBorder="1" applyAlignment="1">
      <alignment vertical="center"/>
    </xf>
    <xf numFmtId="0" fontId="3" fillId="0" borderId="33" xfId="0" applyFont="1" applyBorder="1" applyAlignment="1">
      <alignment horizontal="distributed" vertical="center"/>
    </xf>
    <xf numFmtId="0" fontId="3" fillId="0" borderId="24" xfId="0" applyFont="1" applyBorder="1" applyAlignment="1">
      <alignment horizontal="center" vertical="center"/>
    </xf>
    <xf numFmtId="0" fontId="13" fillId="0" borderId="40" xfId="0" applyFont="1" applyBorder="1" applyAlignment="1">
      <alignment vertical="center"/>
    </xf>
    <xf numFmtId="0" fontId="15" fillId="0" borderId="0" xfId="0" applyFont="1" applyAlignment="1">
      <alignment vertical="center"/>
    </xf>
    <xf numFmtId="0" fontId="13" fillId="0" borderId="0" xfId="0" applyFont="1" applyBorder="1" applyAlignment="1">
      <alignment horizontal="distributed" vertical="center"/>
    </xf>
    <xf numFmtId="49" fontId="13" fillId="0" borderId="0" xfId="0" applyNumberFormat="1" applyFont="1" applyBorder="1" applyAlignment="1">
      <alignment horizontal="distributed" vertical="center"/>
    </xf>
    <xf numFmtId="49" fontId="13" fillId="0" borderId="0" xfId="0" applyNumberFormat="1" applyFont="1" applyBorder="1" applyAlignment="1">
      <alignment vertical="center"/>
    </xf>
    <xf numFmtId="0" fontId="13" fillId="0" borderId="0" xfId="0" applyFont="1" applyBorder="1" applyAlignment="1">
      <alignment vertical="center"/>
    </xf>
    <xf numFmtId="49" fontId="13" fillId="0" borderId="13" xfId="0" applyNumberFormat="1" applyFont="1" applyBorder="1" applyAlignment="1">
      <alignment horizontal="right" vertical="center"/>
    </xf>
    <xf numFmtId="0" fontId="13" fillId="0" borderId="13" xfId="0" applyFont="1" applyBorder="1" applyAlignment="1">
      <alignment horizontal="right" vertical="center"/>
    </xf>
    <xf numFmtId="0" fontId="13" fillId="0" borderId="12" xfId="0" applyFont="1" applyBorder="1" applyAlignment="1">
      <alignment horizontal="distributed" vertical="center"/>
    </xf>
    <xf numFmtId="49" fontId="13" fillId="0" borderId="12" xfId="0" applyNumberFormat="1" applyFont="1" applyBorder="1" applyAlignment="1">
      <alignment horizontal="distributed" vertical="center"/>
    </xf>
    <xf numFmtId="0" fontId="13" fillId="0" borderId="12" xfId="0" applyFont="1" applyBorder="1" applyAlignment="1">
      <alignment vertical="center"/>
    </xf>
    <xf numFmtId="49" fontId="13" fillId="0" borderId="12" xfId="0" applyNumberFormat="1" applyFont="1" applyBorder="1" applyAlignment="1">
      <alignment vertical="center"/>
    </xf>
    <xf numFmtId="0" fontId="13" fillId="0" borderId="14" xfId="0" applyFont="1" applyBorder="1" applyAlignment="1">
      <alignment horizontal="right" vertical="center"/>
    </xf>
    <xf numFmtId="0" fontId="13" fillId="0" borderId="0" xfId="0" applyFont="1" applyAlignment="1">
      <alignment vertical="center"/>
    </xf>
    <xf numFmtId="49" fontId="13" fillId="0" borderId="0" xfId="0" applyNumberFormat="1" applyFont="1"/>
    <xf numFmtId="49" fontId="13" fillId="0" borderId="41" xfId="0" applyNumberFormat="1" applyFont="1" applyBorder="1" applyAlignment="1">
      <alignment vertical="center"/>
    </xf>
    <xf numFmtId="49" fontId="13" fillId="0" borderId="42" xfId="0" applyNumberFormat="1" applyFont="1" applyBorder="1" applyAlignment="1">
      <alignment vertical="center"/>
    </xf>
    <xf numFmtId="0" fontId="3" fillId="0" borderId="43" xfId="0" applyFont="1" applyBorder="1" applyAlignment="1">
      <alignment vertical="center"/>
    </xf>
    <xf numFmtId="0" fontId="0" fillId="0" borderId="26" xfId="0" applyBorder="1" applyAlignment="1">
      <alignment vertical="center"/>
    </xf>
    <xf numFmtId="49" fontId="13" fillId="0" borderId="24" xfId="0" applyNumberFormat="1" applyFont="1" applyBorder="1" applyAlignment="1">
      <alignment horizontal="distributed" vertical="center"/>
    </xf>
    <xf numFmtId="49" fontId="13" fillId="0" borderId="25" xfId="0" applyNumberFormat="1" applyFont="1" applyBorder="1" applyAlignment="1">
      <alignment vertical="center"/>
    </xf>
    <xf numFmtId="49" fontId="13" fillId="0" borderId="26" xfId="0" applyNumberFormat="1" applyFont="1" applyBorder="1" applyAlignment="1">
      <alignment vertical="center"/>
    </xf>
    <xf numFmtId="49" fontId="13" fillId="0" borderId="10" xfId="0" applyNumberFormat="1" applyFont="1" applyBorder="1" applyAlignment="1">
      <alignment horizontal="right"/>
    </xf>
    <xf numFmtId="49" fontId="13" fillId="0" borderId="19" xfId="0" applyNumberFormat="1" applyFont="1" applyBorder="1" applyAlignment="1">
      <alignment horizontal="right"/>
    </xf>
    <xf numFmtId="49" fontId="13" fillId="0" borderId="44" xfId="0" applyNumberFormat="1" applyFont="1" applyBorder="1" applyAlignment="1">
      <alignment horizontal="center"/>
    </xf>
    <xf numFmtId="49" fontId="13" fillId="0" borderId="20" xfId="0" applyNumberFormat="1" applyFont="1" applyBorder="1" applyAlignment="1">
      <alignment horizontal="center"/>
    </xf>
    <xf numFmtId="49" fontId="13" fillId="0" borderId="33" xfId="0" applyNumberFormat="1" applyFont="1" applyBorder="1" applyAlignment="1">
      <alignment horizontal="right"/>
    </xf>
    <xf numFmtId="49" fontId="13" fillId="0" borderId="20" xfId="0" applyNumberFormat="1" applyFont="1" applyBorder="1" applyAlignment="1">
      <alignment horizontal="right"/>
    </xf>
    <xf numFmtId="0" fontId="13" fillId="0" borderId="44" xfId="0" applyFont="1" applyBorder="1" applyAlignment="1">
      <alignment horizontal="center"/>
    </xf>
    <xf numFmtId="0" fontId="13" fillId="0" borderId="22" xfId="0" applyFont="1" applyBorder="1" applyAlignment="1">
      <alignment horizontal="center"/>
    </xf>
    <xf numFmtId="0" fontId="13" fillId="0" borderId="0" xfId="0" applyFont="1" applyBorder="1" applyAlignment="1">
      <alignment horizontal="right"/>
    </xf>
    <xf numFmtId="0" fontId="13" fillId="0" borderId="19" xfId="0" applyFont="1" applyBorder="1" applyAlignment="1">
      <alignment horizontal="right"/>
    </xf>
    <xf numFmtId="0" fontId="13" fillId="0" borderId="22" xfId="0" applyFont="1" applyBorder="1" applyAlignment="1">
      <alignment horizontal="right"/>
    </xf>
    <xf numFmtId="49" fontId="13" fillId="0" borderId="22" xfId="0" applyNumberFormat="1" applyFont="1" applyBorder="1" applyAlignment="1">
      <alignment horizontal="center"/>
    </xf>
    <xf numFmtId="49" fontId="13" fillId="0" borderId="0" xfId="0" applyNumberFormat="1" applyFont="1" applyBorder="1" applyAlignment="1">
      <alignment horizontal="right"/>
    </xf>
    <xf numFmtId="49" fontId="13" fillId="0" borderId="22" xfId="0" applyNumberFormat="1" applyFont="1" applyBorder="1" applyAlignment="1">
      <alignment horizontal="right"/>
    </xf>
    <xf numFmtId="49" fontId="13" fillId="0" borderId="11" xfId="0" applyNumberFormat="1" applyFont="1" applyBorder="1" applyAlignment="1">
      <alignment horizontal="right"/>
    </xf>
    <xf numFmtId="49" fontId="13" fillId="0" borderId="45" xfId="0" applyNumberFormat="1" applyFont="1" applyBorder="1" applyAlignment="1">
      <alignment horizontal="center"/>
    </xf>
    <xf numFmtId="49" fontId="13" fillId="0" borderId="12" xfId="0" applyNumberFormat="1" applyFont="1" applyBorder="1" applyAlignment="1">
      <alignment horizontal="right"/>
    </xf>
    <xf numFmtId="49" fontId="13" fillId="0" borderId="38" xfId="0" applyNumberFormat="1" applyFont="1" applyBorder="1" applyAlignment="1">
      <alignment horizontal="right"/>
    </xf>
    <xf numFmtId="49" fontId="13" fillId="0" borderId="0" xfId="0" applyNumberFormat="1" applyFont="1" applyBorder="1" applyAlignment="1">
      <alignment horizontal="center"/>
    </xf>
    <xf numFmtId="0" fontId="3" fillId="0" borderId="0" xfId="0" applyFont="1" applyBorder="1" applyAlignment="1">
      <alignment vertical="top" wrapText="1"/>
    </xf>
    <xf numFmtId="0" fontId="12" fillId="0" borderId="0" xfId="49" applyFo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30" xfId="0" applyNumberFormat="1" applyFont="1" applyBorder="1" applyAlignment="1">
      <alignment horizontal="distributed" vertical="center"/>
    </xf>
    <xf numFmtId="0" fontId="3" fillId="0" borderId="32" xfId="0" applyNumberFormat="1" applyFont="1" applyBorder="1" applyAlignment="1">
      <alignment horizontal="distributed" vertical="center"/>
    </xf>
    <xf numFmtId="0" fontId="3" fillId="0" borderId="30" xfId="0" applyNumberFormat="1" applyFont="1" applyBorder="1" applyAlignment="1">
      <alignment vertical="center"/>
    </xf>
    <xf numFmtId="0" fontId="3" fillId="0" borderId="19" xfId="0" applyNumberFormat="1" applyFont="1" applyBorder="1" applyAlignment="1">
      <alignment horizontal="distributed" vertical="center"/>
    </xf>
    <xf numFmtId="0" fontId="3" fillId="0" borderId="20" xfId="0" applyNumberFormat="1" applyFont="1" applyBorder="1" applyAlignment="1">
      <alignment horizontal="distributed" vertical="center"/>
    </xf>
    <xf numFmtId="0" fontId="3" fillId="0" borderId="22" xfId="0" applyNumberFormat="1" applyFont="1" applyBorder="1" applyAlignment="1">
      <alignment horizontal="distributed" vertical="center"/>
    </xf>
    <xf numFmtId="0" fontId="3" fillId="0" borderId="21" xfId="0" applyNumberFormat="1" applyFont="1" applyBorder="1" applyAlignment="1">
      <alignment vertical="center"/>
    </xf>
    <xf numFmtId="0" fontId="3" fillId="0" borderId="26" xfId="0" applyNumberFormat="1" applyFont="1" applyBorder="1" applyAlignment="1">
      <alignment horizontal="distributed" vertical="center"/>
    </xf>
    <xf numFmtId="0" fontId="3" fillId="0" borderId="26" xfId="0" applyFont="1" applyBorder="1" applyAlignment="1">
      <alignment horizontal="distributed" vertical="center"/>
    </xf>
    <xf numFmtId="0" fontId="3" fillId="0" borderId="25" xfId="0" applyNumberFormat="1" applyFont="1" applyBorder="1" applyAlignment="1">
      <alignment vertical="center"/>
    </xf>
    <xf numFmtId="38" fontId="5" fillId="0" borderId="34" xfId="35" applyFont="1" applyFill="1" applyBorder="1" applyAlignment="1">
      <alignment horizontal="right" vertical="center"/>
    </xf>
    <xf numFmtId="178" fontId="5" fillId="0" borderId="20" xfId="35" applyNumberFormat="1" applyFont="1" applyFill="1" applyBorder="1" applyAlignment="1">
      <alignment horizontal="right" vertical="center"/>
    </xf>
    <xf numFmtId="178" fontId="5" fillId="0" borderId="26" xfId="35" applyNumberFormat="1" applyFont="1" applyFill="1" applyBorder="1" applyAlignment="1">
      <alignment horizontal="right" vertical="center"/>
    </xf>
    <xf numFmtId="0" fontId="3" fillId="0" borderId="19" xfId="0" applyFont="1" applyBorder="1" applyAlignment="1">
      <alignment horizontal="distributed" vertical="center"/>
    </xf>
    <xf numFmtId="0" fontId="3" fillId="0" borderId="25" xfId="0" applyNumberFormat="1" applyFont="1" applyBorder="1" applyAlignment="1">
      <alignment horizontal="distributed" vertical="center"/>
    </xf>
    <xf numFmtId="0" fontId="3" fillId="0" borderId="25" xfId="0" applyFont="1" applyBorder="1" applyAlignment="1">
      <alignment horizontal="distributed" vertical="center"/>
    </xf>
    <xf numFmtId="0" fontId="3" fillId="0" borderId="19" xfId="0" applyNumberFormat="1" applyFont="1" applyBorder="1" applyAlignment="1">
      <alignment vertical="center"/>
    </xf>
    <xf numFmtId="0" fontId="3" fillId="0" borderId="46" xfId="0" applyFont="1" applyBorder="1" applyAlignment="1">
      <alignment vertical="center"/>
    </xf>
    <xf numFmtId="0" fontId="3" fillId="0" borderId="27" xfId="0" applyFont="1" applyBorder="1" applyAlignment="1">
      <alignment horizontal="distributed" vertical="center"/>
    </xf>
    <xf numFmtId="38" fontId="5" fillId="0" borderId="20" xfId="35" applyFont="1" applyFill="1" applyBorder="1" applyAlignment="1">
      <alignment vertical="center"/>
    </xf>
    <xf numFmtId="38" fontId="5" fillId="0" borderId="26" xfId="35" applyFont="1" applyFill="1" applyBorder="1" applyAlignment="1">
      <alignment vertical="center"/>
    </xf>
    <xf numFmtId="38" fontId="5" fillId="0" borderId="32" xfId="35" applyFont="1" applyFill="1" applyBorder="1" applyAlignment="1">
      <alignment vertical="center"/>
    </xf>
    <xf numFmtId="38" fontId="5" fillId="0" borderId="22" xfId="35" applyFont="1" applyFill="1" applyBorder="1" applyAlignment="1">
      <alignment vertical="center"/>
    </xf>
    <xf numFmtId="0" fontId="8"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12" xfId="0" applyFont="1" applyFill="1" applyBorder="1" applyAlignment="1">
      <alignment horizontal="right"/>
    </xf>
    <xf numFmtId="0" fontId="3" fillId="0" borderId="0" xfId="0" applyFont="1" applyFill="1" applyAlignment="1">
      <alignment horizontal="right" vertical="center"/>
    </xf>
    <xf numFmtId="0" fontId="3" fillId="0" borderId="37"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8" xfId="0" applyFont="1" applyFill="1" applyBorder="1" applyAlignment="1">
      <alignment vertical="center"/>
    </xf>
    <xf numFmtId="0" fontId="3" fillId="0" borderId="0" xfId="0" applyFont="1" applyFill="1" applyBorder="1" applyAlignment="1">
      <alignment horizontal="center" vertical="center"/>
    </xf>
    <xf numFmtId="0" fontId="3" fillId="0" borderId="30" xfId="0" applyNumberFormat="1" applyFont="1" applyFill="1" applyBorder="1" applyAlignment="1">
      <alignment horizontal="center" vertical="center"/>
    </xf>
    <xf numFmtId="0" fontId="3" fillId="0" borderId="32" xfId="0" applyNumberFormat="1" applyFont="1" applyFill="1" applyBorder="1" applyAlignment="1">
      <alignment horizontal="center" vertical="center"/>
    </xf>
    <xf numFmtId="0" fontId="3" fillId="0" borderId="33" xfId="0" applyFont="1" applyFill="1" applyBorder="1" applyAlignment="1">
      <alignment horizontal="center" vertical="center"/>
    </xf>
    <xf numFmtId="0" fontId="3" fillId="0" borderId="33" xfId="0" applyFont="1" applyFill="1" applyBorder="1" applyAlignment="1">
      <alignment horizontal="center" vertical="center" wrapText="1"/>
    </xf>
    <xf numFmtId="0" fontId="3" fillId="0" borderId="33" xfId="0" applyNumberFormat="1"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31" xfId="0" applyNumberFormat="1" applyFont="1" applyFill="1" applyBorder="1" applyAlignment="1">
      <alignment horizontal="distributed" vertical="center"/>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3" fillId="0" borderId="28" xfId="0" applyFont="1" applyFill="1" applyBorder="1" applyAlignment="1">
      <alignment vertical="center"/>
    </xf>
    <xf numFmtId="0" fontId="3" fillId="0" borderId="30" xfId="0" applyNumberFormat="1" applyFont="1" applyFill="1" applyBorder="1" applyAlignment="1">
      <alignment vertical="center"/>
    </xf>
    <xf numFmtId="0" fontId="3" fillId="0" borderId="32" xfId="0" applyNumberFormat="1" applyFont="1" applyFill="1" applyBorder="1" applyAlignment="1">
      <alignment vertical="center"/>
    </xf>
    <xf numFmtId="38" fontId="5" fillId="0" borderId="29" xfId="35" applyFont="1" applyFill="1" applyBorder="1" applyAlignment="1">
      <alignment vertical="center"/>
    </xf>
    <xf numFmtId="38" fontId="5" fillId="0" borderId="30" xfId="35" applyFont="1" applyFill="1" applyBorder="1" applyAlignment="1">
      <alignment vertical="center"/>
    </xf>
    <xf numFmtId="0" fontId="3" fillId="0" borderId="10" xfId="0" applyFont="1" applyFill="1" applyBorder="1" applyAlignment="1">
      <alignment vertical="center"/>
    </xf>
    <xf numFmtId="0" fontId="3" fillId="0" borderId="0" xfId="0" applyFont="1" applyFill="1" applyBorder="1" applyAlignment="1">
      <alignment horizontal="distributed" vertical="center"/>
    </xf>
    <xf numFmtId="0" fontId="3" fillId="0" borderId="19" xfId="0" applyNumberFormat="1" applyFont="1" applyFill="1" applyBorder="1" applyAlignment="1">
      <alignment horizontal="distributed" vertical="center"/>
    </xf>
    <xf numFmtId="0" fontId="3" fillId="0" borderId="20" xfId="0" applyNumberFormat="1" applyFont="1" applyFill="1" applyBorder="1" applyAlignment="1">
      <alignment horizontal="distributed" vertical="center"/>
    </xf>
    <xf numFmtId="0" fontId="3" fillId="0" borderId="22" xfId="0" applyNumberFormat="1" applyFont="1" applyFill="1" applyBorder="1" applyAlignment="1">
      <alignment horizontal="distributed" vertical="center"/>
    </xf>
    <xf numFmtId="0" fontId="3" fillId="0" borderId="21" xfId="0" applyNumberFormat="1" applyFont="1" applyFill="1" applyBorder="1" applyAlignment="1">
      <alignment vertical="center"/>
    </xf>
    <xf numFmtId="0" fontId="3" fillId="0" borderId="20" xfId="0" applyNumberFormat="1" applyFont="1" applyFill="1" applyBorder="1" applyAlignment="1">
      <alignment vertical="center"/>
    </xf>
    <xf numFmtId="0" fontId="3" fillId="0" borderId="26" xfId="0" applyNumberFormat="1" applyFont="1" applyFill="1" applyBorder="1" applyAlignment="1">
      <alignment horizontal="distributed" vertical="center"/>
    </xf>
    <xf numFmtId="0" fontId="3" fillId="0" borderId="24" xfId="0" applyFont="1" applyFill="1" applyBorder="1" applyAlignment="1">
      <alignment horizontal="distributed" vertical="center"/>
    </xf>
    <xf numFmtId="0" fontId="3" fillId="0" borderId="26" xfId="0" applyFont="1" applyFill="1" applyBorder="1" applyAlignment="1">
      <alignment horizontal="distributed" vertical="center"/>
    </xf>
    <xf numFmtId="0" fontId="3" fillId="0" borderId="25" xfId="0" applyNumberFormat="1" applyFont="1" applyFill="1" applyBorder="1" applyAlignment="1">
      <alignment vertical="center"/>
    </xf>
    <xf numFmtId="0" fontId="3" fillId="0" borderId="26" xfId="0" applyNumberFormat="1" applyFont="1" applyFill="1" applyBorder="1" applyAlignment="1">
      <alignment vertical="center"/>
    </xf>
    <xf numFmtId="0" fontId="3" fillId="0" borderId="33" xfId="0" applyNumberFormat="1" applyFont="1" applyFill="1" applyBorder="1" applyAlignment="1">
      <alignment horizontal="distributed" vertical="center"/>
    </xf>
    <xf numFmtId="0" fontId="3" fillId="0" borderId="19" xfId="0" applyFont="1" applyFill="1" applyBorder="1" applyAlignment="1">
      <alignment horizontal="distributed" vertical="center"/>
    </xf>
    <xf numFmtId="0" fontId="3" fillId="0" borderId="23" xfId="0" applyFont="1" applyFill="1" applyBorder="1" applyAlignment="1">
      <alignment vertical="center"/>
    </xf>
    <xf numFmtId="0" fontId="3" fillId="0" borderId="25" xfId="0" applyNumberFormat="1" applyFont="1" applyFill="1" applyBorder="1" applyAlignment="1">
      <alignment horizontal="distributed" vertical="center"/>
    </xf>
    <xf numFmtId="0" fontId="3" fillId="0" borderId="25" xfId="0" applyFont="1" applyFill="1" applyBorder="1" applyAlignment="1">
      <alignment horizontal="distributed" vertical="center"/>
    </xf>
    <xf numFmtId="38" fontId="5" fillId="0" borderId="29" xfId="35" applyFont="1" applyFill="1" applyBorder="1" applyAlignment="1">
      <alignment vertical="center" wrapText="1"/>
    </xf>
    <xf numFmtId="38" fontId="5" fillId="0" borderId="21" xfId="35" applyFont="1" applyFill="1" applyBorder="1" applyAlignment="1">
      <alignment vertical="center"/>
    </xf>
    <xf numFmtId="0" fontId="3" fillId="0" borderId="22" xfId="0" applyFont="1" applyFill="1" applyBorder="1" applyAlignment="1">
      <alignment horizontal="distributed" vertical="center"/>
    </xf>
    <xf numFmtId="0" fontId="3" fillId="0" borderId="19" xfId="0" applyNumberFormat="1" applyFont="1" applyFill="1" applyBorder="1" applyAlignment="1">
      <alignment vertical="center"/>
    </xf>
    <xf numFmtId="0" fontId="3" fillId="0" borderId="22" xfId="0" applyNumberFormat="1" applyFont="1" applyFill="1" applyBorder="1" applyAlignment="1">
      <alignment vertical="center"/>
    </xf>
    <xf numFmtId="0" fontId="3" fillId="0" borderId="21" xfId="0" applyFont="1" applyFill="1" applyBorder="1" applyAlignment="1">
      <alignment horizontal="distributed" vertical="center"/>
    </xf>
    <xf numFmtId="0" fontId="3" fillId="0" borderId="29" xfId="0" applyNumberFormat="1" applyFont="1" applyFill="1" applyBorder="1" applyAlignment="1">
      <alignment horizontal="distributed" vertical="center"/>
    </xf>
    <xf numFmtId="0" fontId="3" fillId="0" borderId="29" xfId="0" applyFont="1" applyFill="1" applyBorder="1" applyAlignment="1">
      <alignment horizontal="distributed" vertical="center"/>
    </xf>
    <xf numFmtId="0" fontId="3" fillId="0" borderId="0" xfId="0" applyNumberFormat="1" applyFont="1" applyFill="1" applyBorder="1" applyAlignment="1">
      <alignment horizontal="distributed" vertical="center"/>
    </xf>
    <xf numFmtId="0" fontId="3" fillId="0" borderId="24" xfId="0" applyNumberFormat="1" applyFont="1" applyFill="1" applyBorder="1" applyAlignment="1">
      <alignment horizontal="distributed" vertical="center"/>
    </xf>
    <xf numFmtId="38" fontId="5" fillId="0" borderId="25" xfId="35" applyFont="1" applyFill="1" applyBorder="1" applyAlignment="1">
      <alignment vertical="center"/>
    </xf>
    <xf numFmtId="0" fontId="3" fillId="0" borderId="46" xfId="0" applyFont="1" applyFill="1" applyBorder="1" applyAlignment="1">
      <alignment vertical="center"/>
    </xf>
    <xf numFmtId="0" fontId="3" fillId="0" borderId="30" xfId="0" applyFont="1" applyFill="1" applyBorder="1" applyAlignment="1">
      <alignment vertical="center"/>
    </xf>
    <xf numFmtId="0" fontId="3" fillId="0" borderId="32" xfId="0" applyFont="1" applyFill="1" applyBorder="1" applyAlignment="1">
      <alignment vertical="center"/>
    </xf>
    <xf numFmtId="0" fontId="3" fillId="0" borderId="21" xfId="0" applyFont="1" applyFill="1" applyBorder="1" applyAlignment="1">
      <alignment vertical="center"/>
    </xf>
    <xf numFmtId="0" fontId="3" fillId="0" borderId="20" xfId="0" applyFont="1" applyFill="1" applyBorder="1" applyAlignment="1">
      <alignment vertical="center"/>
    </xf>
    <xf numFmtId="0" fontId="3" fillId="0" borderId="26" xfId="0" applyFont="1" applyFill="1" applyBorder="1" applyAlignment="1">
      <alignment vertical="center"/>
    </xf>
    <xf numFmtId="38" fontId="9" fillId="0" borderId="29" xfId="35" applyFont="1" applyFill="1" applyBorder="1" applyAlignment="1">
      <alignment vertical="center"/>
    </xf>
    <xf numFmtId="38" fontId="9" fillId="0" borderId="30" xfId="35" applyFont="1" applyFill="1" applyBorder="1" applyAlignment="1">
      <alignment vertical="center"/>
    </xf>
    <xf numFmtId="38" fontId="9" fillId="0" borderId="32" xfId="35" applyFont="1" applyFill="1" applyBorder="1" applyAlignment="1">
      <alignment vertical="center"/>
    </xf>
    <xf numFmtId="38" fontId="9" fillId="0" borderId="33" xfId="35" applyFont="1" applyFill="1" applyBorder="1" applyAlignment="1">
      <alignment vertical="center"/>
    </xf>
    <xf numFmtId="38" fontId="9" fillId="0" borderId="21" xfId="35" applyFont="1" applyFill="1" applyBorder="1" applyAlignment="1">
      <alignment vertical="center"/>
    </xf>
    <xf numFmtId="38" fontId="9" fillId="0" borderId="20" xfId="35"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horizontal="distributed" vertical="center"/>
    </xf>
    <xf numFmtId="0" fontId="3" fillId="0" borderId="12" xfId="0" applyNumberFormat="1" applyFont="1" applyFill="1" applyBorder="1" applyAlignment="1">
      <alignment horizontal="distributed" vertical="center"/>
    </xf>
    <xf numFmtId="0" fontId="3" fillId="0" borderId="27" xfId="0" applyFont="1" applyFill="1" applyBorder="1" applyAlignment="1">
      <alignment horizontal="distributed" vertical="center"/>
    </xf>
    <xf numFmtId="0" fontId="3" fillId="0" borderId="27" xfId="0" applyFont="1" applyFill="1" applyBorder="1" applyAlignment="1">
      <alignment vertical="center"/>
    </xf>
    <xf numFmtId="0" fontId="3" fillId="0" borderId="38" xfId="0" applyFont="1" applyFill="1" applyBorder="1" applyAlignment="1">
      <alignment vertical="center"/>
    </xf>
    <xf numFmtId="38" fontId="9" fillId="0" borderId="12" xfId="35" applyFont="1" applyFill="1" applyBorder="1" applyAlignment="1">
      <alignment vertical="center"/>
    </xf>
    <xf numFmtId="38" fontId="9" fillId="0" borderId="27" xfId="35" applyFont="1" applyFill="1" applyBorder="1" applyAlignment="1">
      <alignment vertical="center"/>
    </xf>
    <xf numFmtId="38" fontId="9" fillId="0" borderId="38" xfId="35" applyFont="1" applyFill="1" applyBorder="1" applyAlignment="1">
      <alignment vertical="center"/>
    </xf>
    <xf numFmtId="0" fontId="36" fillId="0" borderId="0" xfId="0" applyFont="1" applyFill="1" applyBorder="1" applyAlignment="1">
      <alignment vertical="center"/>
    </xf>
    <xf numFmtId="184" fontId="9" fillId="0" borderId="0" xfId="0" applyNumberFormat="1" applyFont="1" applyFill="1" applyBorder="1" applyAlignment="1">
      <alignment vertical="center"/>
    </xf>
    <xf numFmtId="0" fontId="36" fillId="0" borderId="0" xfId="0" applyFont="1" applyFill="1" applyAlignment="1">
      <alignment vertical="center"/>
    </xf>
    <xf numFmtId="0" fontId="3" fillId="0" borderId="35" xfId="0" applyFont="1" applyBorder="1" applyAlignment="1">
      <alignment vertical="center"/>
    </xf>
    <xf numFmtId="0" fontId="3" fillId="0" borderId="0" xfId="0" applyNumberFormat="1" applyFont="1" applyBorder="1" applyAlignment="1">
      <alignment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37" xfId="0" applyFont="1" applyBorder="1" applyAlignment="1">
      <alignment horizontal="center" vertical="center"/>
    </xf>
    <xf numFmtId="38" fontId="5" fillId="0" borderId="29" xfId="35" applyFont="1" applyBorder="1" applyAlignment="1">
      <alignment horizontal="right" vertical="center"/>
    </xf>
    <xf numFmtId="38" fontId="5" fillId="0" borderId="30" xfId="35" applyFont="1" applyFill="1" applyBorder="1" applyAlignment="1">
      <alignment horizontal="right" vertical="center"/>
    </xf>
    <xf numFmtId="38" fontId="5" fillId="0" borderId="32" xfId="35" applyFont="1" applyBorder="1" applyAlignment="1">
      <alignment horizontal="right" vertical="center"/>
    </xf>
    <xf numFmtId="38" fontId="9" fillId="0" borderId="30" xfId="35" applyFont="1" applyFill="1" applyBorder="1" applyAlignment="1">
      <alignment horizontal="right" vertical="center"/>
    </xf>
    <xf numFmtId="38" fontId="5" fillId="0" borderId="33" xfId="35" applyFont="1" applyBorder="1" applyAlignment="1">
      <alignment horizontal="right" vertical="center"/>
    </xf>
    <xf numFmtId="38" fontId="5" fillId="0" borderId="21" xfId="35" applyFont="1" applyBorder="1" applyAlignment="1">
      <alignment horizontal="right" vertical="center"/>
    </xf>
    <xf numFmtId="38" fontId="5" fillId="0" borderId="20" xfId="35" applyFont="1" applyBorder="1" applyAlignment="1">
      <alignment horizontal="right" vertical="center"/>
    </xf>
    <xf numFmtId="0" fontId="3" fillId="0" borderId="49" xfId="0" applyFont="1" applyBorder="1" applyAlignment="1">
      <alignment vertical="center"/>
    </xf>
    <xf numFmtId="38" fontId="5" fillId="0" borderId="24" xfId="35" applyFont="1" applyBorder="1" applyAlignment="1">
      <alignment horizontal="right" vertical="center"/>
    </xf>
    <xf numFmtId="38" fontId="5" fillId="0" borderId="26" xfId="35" applyFont="1" applyBorder="1" applyAlignment="1">
      <alignment horizontal="right" vertical="center"/>
    </xf>
    <xf numFmtId="38" fontId="5" fillId="0" borderId="30" xfId="35" applyFont="1" applyFill="1" applyBorder="1" applyAlignment="1">
      <alignment horizontal="right" vertical="center" shrinkToFit="1"/>
    </xf>
    <xf numFmtId="0" fontId="3" fillId="0" borderId="50" xfId="0" applyFont="1" applyBorder="1" applyAlignment="1">
      <alignment vertical="center"/>
    </xf>
    <xf numFmtId="38" fontId="5" fillId="0" borderId="36" xfId="35" applyFont="1" applyBorder="1" applyAlignment="1">
      <alignment horizontal="right" vertical="center"/>
    </xf>
    <xf numFmtId="0" fontId="3" fillId="0" borderId="51" xfId="0" applyFont="1" applyBorder="1" applyAlignment="1">
      <alignment vertical="center"/>
    </xf>
    <xf numFmtId="38" fontId="5" fillId="0" borderId="33" xfId="44" applyNumberFormat="1" applyFont="1" applyFill="1" applyBorder="1" applyAlignment="1">
      <alignment horizontal="right" vertical="center"/>
    </xf>
    <xf numFmtId="38" fontId="5" fillId="0" borderId="0" xfId="35" applyFont="1" applyBorder="1" applyAlignment="1">
      <alignment horizontal="right" vertical="center"/>
    </xf>
    <xf numFmtId="38" fontId="5" fillId="0" borderId="19" xfId="35" applyFont="1" applyBorder="1" applyAlignment="1">
      <alignment horizontal="right" vertical="center"/>
    </xf>
    <xf numFmtId="38" fontId="5" fillId="0" borderId="0" xfId="44" applyNumberFormat="1" applyFont="1" applyFill="1" applyBorder="1" applyAlignment="1">
      <alignment horizontal="right" vertical="center"/>
    </xf>
    <xf numFmtId="38" fontId="5" fillId="0" borderId="22" xfId="35" applyFont="1" applyBorder="1" applyAlignment="1">
      <alignment horizontal="right" vertical="center"/>
    </xf>
    <xf numFmtId="38" fontId="5" fillId="0" borderId="24" xfId="44" applyNumberFormat="1" applyFont="1" applyFill="1" applyBorder="1" applyAlignment="1">
      <alignment horizontal="right" vertical="center"/>
    </xf>
    <xf numFmtId="0" fontId="3" fillId="0" borderId="33" xfId="0" applyFont="1" applyBorder="1" applyAlignment="1">
      <alignment horizontal="distributed" vertical="center" shrinkToFit="1"/>
    </xf>
    <xf numFmtId="38" fontId="5" fillId="0" borderId="0" xfId="35" applyFont="1" applyFill="1" applyBorder="1" applyAlignment="1">
      <alignment horizontal="right" vertical="center"/>
    </xf>
    <xf numFmtId="0" fontId="3" fillId="0" borderId="21" xfId="0" applyFont="1" applyBorder="1" applyAlignment="1">
      <alignment horizontal="distributed" vertical="center"/>
    </xf>
    <xf numFmtId="38" fontId="5" fillId="0" borderId="33" xfId="35" applyFont="1" applyFill="1" applyBorder="1" applyAlignment="1">
      <alignment horizontal="right" vertical="center"/>
    </xf>
    <xf numFmtId="0" fontId="3" fillId="0" borderId="30" xfId="0" applyFont="1" applyBorder="1" applyAlignment="1">
      <alignment horizontal="distributed" vertical="center"/>
    </xf>
    <xf numFmtId="38" fontId="37" fillId="0" borderId="29" xfId="35" applyFont="1" applyFill="1" applyBorder="1" applyAlignment="1">
      <alignment horizontal="right" vertical="center"/>
    </xf>
    <xf numFmtId="38" fontId="5" fillId="0" borderId="24" xfId="35" applyFont="1" applyFill="1" applyBorder="1" applyAlignment="1">
      <alignment horizontal="right" vertical="center"/>
    </xf>
    <xf numFmtId="0" fontId="10" fillId="0" borderId="0" xfId="0" applyFont="1" applyFill="1" applyAlignment="1">
      <alignment vertical="center"/>
    </xf>
    <xf numFmtId="178" fontId="3" fillId="0" borderId="0" xfId="35" applyNumberFormat="1" applyFont="1" applyFill="1" applyAlignment="1">
      <alignment vertical="center"/>
    </xf>
    <xf numFmtId="0" fontId="3" fillId="0" borderId="0" xfId="0" applyFont="1" applyFill="1" applyAlignment="1"/>
    <xf numFmtId="0" fontId="3" fillId="0" borderId="0" xfId="0" applyFont="1" applyFill="1" applyAlignment="1">
      <alignment horizontal="distributed"/>
    </xf>
    <xf numFmtId="178" fontId="3" fillId="0" borderId="0" xfId="35" applyNumberFormat="1" applyFont="1" applyFill="1" applyAlignment="1"/>
    <xf numFmtId="0" fontId="3" fillId="0" borderId="0" xfId="0" applyFont="1" applyFill="1" applyAlignment="1">
      <alignment horizontal="right"/>
    </xf>
    <xf numFmtId="0" fontId="3" fillId="0" borderId="37" xfId="0" applyFont="1" applyFill="1" applyBorder="1" applyAlignment="1">
      <alignment horizontal="center" vertical="center"/>
    </xf>
    <xf numFmtId="0" fontId="3" fillId="0" borderId="29" xfId="0" applyFont="1" applyFill="1" applyBorder="1" applyAlignment="1">
      <alignment vertical="center"/>
    </xf>
    <xf numFmtId="0" fontId="3" fillId="0" borderId="20" xfId="0" applyFont="1" applyFill="1" applyBorder="1" applyAlignment="1">
      <alignment horizontal="distributed" vertical="center" textRotation="255"/>
    </xf>
    <xf numFmtId="38" fontId="5" fillId="0" borderId="29" xfId="35" applyFont="1" applyFill="1" applyBorder="1" applyAlignment="1">
      <alignment horizontal="right" vertical="center"/>
    </xf>
    <xf numFmtId="178" fontId="5" fillId="0" borderId="32" xfId="35" applyNumberFormat="1" applyFont="1" applyFill="1" applyBorder="1" applyAlignment="1">
      <alignment horizontal="right" vertical="center"/>
    </xf>
    <xf numFmtId="38" fontId="5" fillId="0" borderId="32" xfId="35" applyFont="1" applyFill="1" applyBorder="1" applyAlignment="1">
      <alignment horizontal="right" vertical="center"/>
    </xf>
    <xf numFmtId="0" fontId="3" fillId="0" borderId="33" xfId="0" applyFont="1" applyFill="1" applyBorder="1" applyAlignment="1">
      <alignment vertical="center"/>
    </xf>
    <xf numFmtId="38" fontId="5" fillId="0" borderId="21" xfId="35" applyFont="1" applyFill="1" applyBorder="1" applyAlignment="1">
      <alignment horizontal="right" vertical="center"/>
    </xf>
    <xf numFmtId="38" fontId="5" fillId="0" borderId="20" xfId="35" applyFont="1" applyFill="1" applyBorder="1" applyAlignment="1">
      <alignment horizontal="right" vertical="center"/>
    </xf>
    <xf numFmtId="38" fontId="5" fillId="0" borderId="25" xfId="35" applyFont="1" applyFill="1" applyBorder="1" applyAlignment="1">
      <alignment horizontal="right" vertical="center"/>
    </xf>
    <xf numFmtId="38" fontId="5" fillId="0" borderId="26" xfId="35" applyFont="1" applyFill="1" applyBorder="1" applyAlignment="1">
      <alignment horizontal="right" vertical="center"/>
    </xf>
    <xf numFmtId="178" fontId="5" fillId="0" borderId="32" xfId="35" applyNumberFormat="1" applyFont="1" applyFill="1" applyBorder="1" applyAlignment="1">
      <alignment horizontal="right" vertical="center" shrinkToFit="1"/>
    </xf>
    <xf numFmtId="0" fontId="3" fillId="0" borderId="29" xfId="0" applyFont="1" applyFill="1" applyBorder="1" applyAlignment="1">
      <alignment horizontal="distributed" vertical="center" shrinkToFit="1"/>
    </xf>
    <xf numFmtId="0" fontId="3" fillId="0" borderId="50" xfId="0" applyFont="1" applyFill="1" applyBorder="1" applyAlignment="1">
      <alignment vertical="center"/>
    </xf>
    <xf numFmtId="0" fontId="3" fillId="0" borderId="35" xfId="0" applyFont="1" applyFill="1" applyBorder="1" applyAlignment="1">
      <alignment vertical="center"/>
    </xf>
    <xf numFmtId="38" fontId="5" fillId="0" borderId="35" xfId="35" applyFont="1" applyFill="1" applyBorder="1" applyAlignment="1">
      <alignment horizontal="right" vertical="center"/>
    </xf>
    <xf numFmtId="0" fontId="3" fillId="0" borderId="34" xfId="0" applyFont="1" applyFill="1" applyBorder="1" applyAlignment="1">
      <alignment vertical="center"/>
    </xf>
    <xf numFmtId="38" fontId="5" fillId="0" borderId="36" xfId="35" applyFont="1" applyFill="1" applyBorder="1" applyAlignment="1">
      <alignment horizontal="right" vertical="center"/>
    </xf>
    <xf numFmtId="178" fontId="3" fillId="0" borderId="0" xfId="35" applyNumberFormat="1" applyFont="1" applyFill="1" applyBorder="1" applyAlignment="1">
      <alignment vertical="center"/>
    </xf>
    <xf numFmtId="0" fontId="3" fillId="0" borderId="0" xfId="0" applyFont="1" applyFill="1" applyAlignment="1">
      <alignment horizontal="distributed" vertical="center"/>
    </xf>
    <xf numFmtId="0" fontId="0" fillId="0" borderId="26" xfId="0" applyFill="1" applyBorder="1" applyAlignment="1">
      <alignment horizontal="distributed" vertical="distributed" textRotation="255"/>
    </xf>
    <xf numFmtId="0" fontId="3" fillId="0" borderId="0" xfId="0" applyFont="1" applyBorder="1" applyAlignment="1">
      <alignment horizontal="right"/>
    </xf>
    <xf numFmtId="0" fontId="3" fillId="0" borderId="0" xfId="0" applyFont="1" applyFill="1" applyBorder="1" applyAlignment="1">
      <alignment horizontal="right"/>
    </xf>
    <xf numFmtId="38" fontId="5" fillId="0" borderId="29" xfId="44" applyNumberFormat="1" applyFont="1" applyFill="1" applyBorder="1" applyAlignment="1">
      <alignment horizontal="right" vertical="center"/>
    </xf>
    <xf numFmtId="38" fontId="5" fillId="0" borderId="29" xfId="44" applyNumberFormat="1" applyFont="1" applyFill="1" applyBorder="1" applyAlignment="1">
      <alignment horizontal="right" vertical="center" shrinkToFit="1"/>
    </xf>
    <xf numFmtId="0" fontId="38" fillId="0" borderId="0" xfId="0" applyFont="1" applyAlignment="1">
      <alignment vertical="center"/>
    </xf>
    <xf numFmtId="49" fontId="3" fillId="0" borderId="0" xfId="0" applyNumberFormat="1" applyFont="1" applyAlignment="1">
      <alignment horizontal="center" vertical="center"/>
    </xf>
    <xf numFmtId="0" fontId="3" fillId="0" borderId="52" xfId="0" applyFont="1" applyBorder="1" applyAlignment="1">
      <alignment horizontal="center" vertical="center"/>
    </xf>
    <xf numFmtId="0" fontId="3" fillId="0" borderId="18" xfId="0" applyFont="1" applyBorder="1" applyAlignment="1">
      <alignment horizontal="center" vertical="center"/>
    </xf>
    <xf numFmtId="49" fontId="3" fillId="0" borderId="33" xfId="0" applyNumberFormat="1" applyFont="1" applyBorder="1" applyAlignment="1">
      <alignment horizontal="center" vertical="center"/>
    </xf>
    <xf numFmtId="38" fontId="3" fillId="0" borderId="21" xfId="35" applyFont="1" applyFill="1" applyBorder="1" applyAlignment="1">
      <alignment horizontal="right" vertical="center"/>
    </xf>
    <xf numFmtId="38" fontId="3" fillId="0" borderId="49" xfId="35" applyFont="1" applyBorder="1" applyAlignment="1">
      <alignment vertical="center"/>
    </xf>
    <xf numFmtId="49" fontId="3" fillId="0" borderId="0" xfId="0" applyNumberFormat="1" applyFont="1" applyBorder="1" applyAlignment="1">
      <alignment horizontal="center" vertical="center"/>
    </xf>
    <xf numFmtId="38" fontId="3" fillId="0" borderId="19" xfId="35" applyFont="1" applyFill="1" applyBorder="1" applyAlignment="1">
      <alignment horizontal="right" vertical="center"/>
    </xf>
    <xf numFmtId="38" fontId="5" fillId="0" borderId="22" xfId="35" applyFont="1" applyFill="1" applyBorder="1" applyAlignment="1">
      <alignment horizontal="right" vertical="center"/>
    </xf>
    <xf numFmtId="38" fontId="3" fillId="0" borderId="13" xfId="35" applyFont="1" applyBorder="1" applyAlignment="1">
      <alignment vertical="center"/>
    </xf>
    <xf numFmtId="49" fontId="3" fillId="0" borderId="24" xfId="0" applyNumberFormat="1" applyFont="1" applyBorder="1" applyAlignment="1">
      <alignment horizontal="center" vertical="center"/>
    </xf>
    <xf numFmtId="38" fontId="9" fillId="0" borderId="25" xfId="35" applyFont="1" applyBorder="1" applyAlignment="1">
      <alignment horizontal="right" vertical="center"/>
    </xf>
    <xf numFmtId="38" fontId="9" fillId="0" borderId="26" xfId="35" applyFont="1" applyBorder="1" applyAlignment="1">
      <alignment horizontal="right" vertical="center"/>
    </xf>
    <xf numFmtId="38" fontId="9" fillId="0" borderId="24" xfId="35" applyFont="1" applyFill="1" applyBorder="1" applyAlignment="1">
      <alignment horizontal="right" vertical="center"/>
    </xf>
    <xf numFmtId="0" fontId="10" fillId="0" borderId="25" xfId="0" applyNumberFormat="1" applyFont="1" applyFill="1" applyBorder="1" applyAlignment="1">
      <alignment horizontal="right" vertical="center"/>
    </xf>
    <xf numFmtId="38" fontId="9" fillId="0" borderId="26" xfId="35" applyFont="1" applyFill="1" applyBorder="1" applyAlignment="1">
      <alignment horizontal="right" vertical="center"/>
    </xf>
    <xf numFmtId="0" fontId="3" fillId="0" borderId="15" xfId="0" applyNumberFormat="1" applyFont="1" applyBorder="1" applyAlignment="1">
      <alignment vertical="center"/>
    </xf>
    <xf numFmtId="0" fontId="3" fillId="0" borderId="21" xfId="0" applyNumberFormat="1" applyFont="1" applyBorder="1" applyAlignment="1">
      <alignment horizontal="distributed" vertical="center"/>
    </xf>
    <xf numFmtId="0" fontId="3" fillId="0" borderId="21" xfId="0" applyNumberFormat="1" applyFont="1" applyFill="1" applyBorder="1" applyAlignment="1">
      <alignment horizontal="right" vertical="center"/>
    </xf>
    <xf numFmtId="0" fontId="3" fillId="0" borderId="49" xfId="0" applyNumberFormat="1" applyFont="1" applyBorder="1" applyAlignment="1">
      <alignment vertical="center"/>
    </xf>
    <xf numFmtId="0" fontId="3" fillId="0" borderId="19" xfId="0" applyNumberFormat="1" applyFont="1" applyFill="1" applyBorder="1" applyAlignment="1">
      <alignment horizontal="right" vertical="center"/>
    </xf>
    <xf numFmtId="0" fontId="3" fillId="0" borderId="13" xfId="0" applyNumberFormat="1" applyFont="1" applyBorder="1" applyAlignment="1">
      <alignment vertical="center"/>
    </xf>
    <xf numFmtId="0" fontId="3" fillId="0" borderId="22" xfId="0" applyFont="1" applyBorder="1" applyAlignment="1">
      <alignment horizontal="distributed" vertical="center"/>
    </xf>
    <xf numFmtId="0" fontId="3" fillId="0" borderId="19" xfId="0" applyFont="1" applyFill="1" applyBorder="1" applyAlignment="1">
      <alignment horizontal="right" vertical="center"/>
    </xf>
    <xf numFmtId="0" fontId="3" fillId="0" borderId="13" xfId="0" applyFont="1" applyBorder="1" applyAlignment="1">
      <alignment horizontal="distributed" vertical="center"/>
    </xf>
    <xf numFmtId="0" fontId="10" fillId="0" borderId="25" xfId="0" applyFont="1" applyFill="1" applyBorder="1" applyAlignment="1">
      <alignment horizontal="right" vertical="center"/>
    </xf>
    <xf numFmtId="0" fontId="3" fillId="0" borderId="15" xfId="0" applyFont="1" applyBorder="1" applyAlignment="1">
      <alignment horizontal="distributed" vertical="center"/>
    </xf>
    <xf numFmtId="38" fontId="9" fillId="0" borderId="30" xfId="35" applyFont="1" applyBorder="1" applyAlignment="1">
      <alignment horizontal="right" vertical="center"/>
    </xf>
    <xf numFmtId="38" fontId="9" fillId="0" borderId="32" xfId="35" applyFont="1" applyBorder="1" applyAlignment="1">
      <alignment horizontal="right" vertical="center"/>
    </xf>
    <xf numFmtId="38" fontId="9" fillId="0" borderId="29" xfId="35" applyFont="1" applyFill="1" applyBorder="1" applyAlignment="1">
      <alignment horizontal="right" vertical="center"/>
    </xf>
    <xf numFmtId="0" fontId="10" fillId="0" borderId="30" xfId="0" applyNumberFormat="1" applyFont="1" applyFill="1" applyBorder="1" applyAlignment="1">
      <alignment horizontal="right" vertical="center"/>
    </xf>
    <xf numFmtId="38" fontId="9" fillId="0" borderId="32" xfId="35" applyFont="1" applyFill="1" applyBorder="1" applyAlignment="1">
      <alignment horizontal="right" vertical="center"/>
    </xf>
    <xf numFmtId="0" fontId="3" fillId="0" borderId="31" xfId="0" applyNumberFormat="1" applyFont="1" applyBorder="1" applyAlignment="1">
      <alignment vertical="center"/>
    </xf>
    <xf numFmtId="178" fontId="5" fillId="0" borderId="21" xfId="35" applyNumberFormat="1" applyFont="1" applyBorder="1" applyAlignment="1">
      <alignment horizontal="right" vertical="center"/>
    </xf>
    <xf numFmtId="178" fontId="5" fillId="0" borderId="20" xfId="35" applyNumberFormat="1" applyFont="1" applyBorder="1" applyAlignment="1">
      <alignment horizontal="right" vertical="center"/>
    </xf>
    <xf numFmtId="178" fontId="5" fillId="0" borderId="33" xfId="35" applyNumberFormat="1" applyFont="1" applyFill="1" applyBorder="1" applyAlignment="1">
      <alignment horizontal="right" vertical="center"/>
    </xf>
    <xf numFmtId="178" fontId="3" fillId="0" borderId="21" xfId="0" applyNumberFormat="1" applyFont="1" applyFill="1" applyBorder="1" applyAlignment="1">
      <alignment horizontal="right" vertical="center"/>
    </xf>
    <xf numFmtId="178" fontId="5" fillId="0" borderId="25" xfId="35" applyNumberFormat="1" applyFont="1" applyBorder="1" applyAlignment="1">
      <alignment horizontal="right" vertical="center"/>
    </xf>
    <xf numFmtId="178" fontId="5" fillId="0" borderId="26" xfId="35" applyNumberFormat="1" applyFont="1" applyBorder="1" applyAlignment="1">
      <alignment horizontal="right" vertical="center"/>
    </xf>
    <xf numFmtId="178" fontId="5" fillId="0" borderId="24" xfId="35" applyNumberFormat="1" applyFont="1" applyFill="1" applyBorder="1" applyAlignment="1">
      <alignment horizontal="right" vertical="center"/>
    </xf>
    <xf numFmtId="178" fontId="3" fillId="0" borderId="25" xfId="0" applyNumberFormat="1" applyFont="1" applyFill="1" applyBorder="1" applyAlignment="1">
      <alignment horizontal="right" vertical="center"/>
    </xf>
    <xf numFmtId="38" fontId="9" fillId="0" borderId="0" xfId="35" applyFont="1" applyBorder="1" applyAlignment="1">
      <alignment horizontal="right" vertical="center"/>
    </xf>
    <xf numFmtId="38" fontId="9" fillId="0" borderId="19" xfId="35" applyFont="1" applyBorder="1" applyAlignment="1">
      <alignment horizontal="right" vertical="center"/>
    </xf>
    <xf numFmtId="38" fontId="9" fillId="0" borderId="22" xfId="35" applyFont="1" applyBorder="1" applyAlignment="1">
      <alignment horizontal="right" vertical="center"/>
    </xf>
    <xf numFmtId="38" fontId="9" fillId="0" borderId="0" xfId="35" applyFont="1" applyFill="1" applyBorder="1" applyAlignment="1">
      <alignment horizontal="right" vertical="center"/>
    </xf>
    <xf numFmtId="0" fontId="10" fillId="0" borderId="19" xfId="0" applyNumberFormat="1" applyFont="1" applyFill="1" applyBorder="1" applyAlignment="1">
      <alignment horizontal="right" vertical="center"/>
    </xf>
    <xf numFmtId="38" fontId="9" fillId="0" borderId="22" xfId="35" applyFont="1" applyFill="1" applyBorder="1" applyAlignment="1">
      <alignment horizontal="right" vertical="center"/>
    </xf>
    <xf numFmtId="49" fontId="3" fillId="0" borderId="12" xfId="0" applyNumberFormat="1" applyFont="1" applyBorder="1" applyAlignment="1">
      <alignment horizontal="center" vertical="center"/>
    </xf>
    <xf numFmtId="38" fontId="5" fillId="0" borderId="27" xfId="35" applyFont="1" applyBorder="1" applyAlignment="1">
      <alignment horizontal="right" vertical="center"/>
    </xf>
    <xf numFmtId="38" fontId="5" fillId="0" borderId="38" xfId="35" applyFont="1" applyBorder="1" applyAlignment="1">
      <alignment horizontal="right" vertical="center"/>
    </xf>
    <xf numFmtId="38" fontId="5" fillId="0" borderId="12" xfId="35" applyFont="1" applyFill="1" applyBorder="1" applyAlignment="1">
      <alignment horizontal="right" vertical="center"/>
    </xf>
    <xf numFmtId="0" fontId="3" fillId="0" borderId="27" xfId="0" applyFont="1" applyFill="1" applyBorder="1" applyAlignment="1">
      <alignment horizontal="right" vertical="center"/>
    </xf>
    <xf numFmtId="38" fontId="5" fillId="0" borderId="38" xfId="35" applyFont="1" applyFill="1" applyBorder="1" applyAlignment="1">
      <alignment horizontal="right" vertical="center"/>
    </xf>
    <xf numFmtId="0" fontId="3" fillId="0" borderId="30" xfId="0" applyNumberFormat="1" applyFont="1" applyFill="1" applyBorder="1" applyAlignment="1">
      <alignment horizontal="distributed" vertical="center"/>
    </xf>
    <xf numFmtId="0" fontId="11"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181" fontId="3" fillId="0" borderId="0" xfId="0" applyNumberFormat="1" applyFont="1" applyBorder="1" applyAlignment="1">
      <alignment vertical="center"/>
    </xf>
    <xf numFmtId="179" fontId="3" fillId="0" borderId="0" xfId="0" applyNumberFormat="1" applyFont="1" applyBorder="1" applyAlignment="1">
      <alignment vertical="center"/>
    </xf>
    <xf numFmtId="0" fontId="5" fillId="0" borderId="32" xfId="35" applyNumberFormat="1" applyFont="1" applyBorder="1" applyAlignment="1">
      <alignment horizontal="righ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30" xfId="0" applyNumberFormat="1" applyFont="1" applyBorder="1" applyAlignment="1">
      <alignment horizontal="left" vertical="center"/>
    </xf>
    <xf numFmtId="0" fontId="7" fillId="0" borderId="31" xfId="0" applyNumberFormat="1" applyFont="1" applyBorder="1" applyAlignment="1">
      <alignment horizontal="left" vertical="center" shrinkToFit="1"/>
    </xf>
    <xf numFmtId="179" fontId="3" fillId="0" borderId="0" xfId="35" applyNumberFormat="1" applyFont="1" applyBorder="1" applyAlignment="1">
      <alignment vertical="center"/>
    </xf>
    <xf numFmtId="0" fontId="3" fillId="0" borderId="46" xfId="0" applyFont="1" applyBorder="1" applyAlignment="1">
      <alignment horizontal="right" vertical="center"/>
    </xf>
    <xf numFmtId="0" fontId="3" fillId="0" borderId="30" xfId="0" applyFont="1" applyBorder="1" applyAlignment="1">
      <alignment horizontal="right" vertical="center"/>
    </xf>
    <xf numFmtId="183" fontId="5" fillId="0" borderId="30" xfId="35" applyNumberFormat="1" applyFont="1" applyBorder="1" applyAlignment="1">
      <alignment horizontal="right" vertical="center"/>
    </xf>
    <xf numFmtId="0" fontId="5" fillId="0" borderId="31" xfId="0" applyFont="1" applyBorder="1" applyAlignment="1">
      <alignment horizontal="distributed" vertical="center"/>
    </xf>
    <xf numFmtId="0" fontId="5" fillId="0" borderId="30" xfId="35" applyNumberFormat="1" applyFont="1" applyBorder="1" applyAlignment="1">
      <alignment horizontal="right" vertical="center"/>
    </xf>
    <xf numFmtId="0" fontId="5" fillId="0" borderId="31" xfId="0" applyNumberFormat="1" applyFont="1" applyBorder="1" applyAlignment="1">
      <alignment horizontal="distributed" vertical="center"/>
    </xf>
    <xf numFmtId="176" fontId="3" fillId="0" borderId="0" xfId="0" applyNumberFormat="1" applyFont="1" applyBorder="1" applyAlignment="1">
      <alignment vertical="center"/>
    </xf>
    <xf numFmtId="40" fontId="3" fillId="0" borderId="0" xfId="35" applyNumberFormat="1" applyFont="1" applyBorder="1" applyAlignment="1">
      <alignment vertical="center"/>
    </xf>
    <xf numFmtId="180" fontId="3" fillId="0" borderId="0" xfId="0" applyNumberFormat="1" applyFont="1" applyBorder="1" applyAlignment="1">
      <alignment vertical="center"/>
    </xf>
    <xf numFmtId="40" fontId="3" fillId="0" borderId="0" xfId="44" applyNumberFormat="1" applyFont="1" applyBorder="1" applyAlignment="1">
      <alignment vertical="center"/>
    </xf>
    <xf numFmtId="177" fontId="3" fillId="0" borderId="0" xfId="0" applyNumberFormat="1" applyFont="1" applyBorder="1" applyAlignment="1">
      <alignment vertical="center"/>
    </xf>
    <xf numFmtId="0" fontId="5" fillId="0" borderId="51" xfId="0" applyNumberFormat="1" applyFont="1" applyBorder="1" applyAlignment="1">
      <alignment horizontal="distributed" vertical="center"/>
    </xf>
    <xf numFmtId="0" fontId="3" fillId="0" borderId="0" xfId="35" applyNumberFormat="1" applyFont="1" applyBorder="1" applyAlignment="1">
      <alignment vertical="center"/>
    </xf>
    <xf numFmtId="0" fontId="3" fillId="0" borderId="30" xfId="0" applyFont="1" applyBorder="1" applyAlignment="1">
      <alignment horizontal="right" vertical="center" shrinkToFit="1"/>
    </xf>
    <xf numFmtId="0" fontId="5" fillId="0" borderId="32" xfId="35" applyNumberFormat="1" applyFont="1" applyBorder="1" applyAlignment="1">
      <alignment horizontal="right" vertical="center" shrinkToFit="1"/>
    </xf>
    <xf numFmtId="38" fontId="5" fillId="0" borderId="32" xfId="35" applyFont="1" applyBorder="1" applyAlignment="1">
      <alignment horizontal="right" vertical="center" shrinkToFit="1"/>
    </xf>
    <xf numFmtId="0" fontId="5" fillId="0" borderId="51" xfId="0" applyFont="1" applyBorder="1" applyAlignment="1">
      <alignment horizontal="distributed" vertical="center"/>
    </xf>
    <xf numFmtId="0" fontId="5" fillId="0" borderId="0" xfId="0" applyNumberFormat="1" applyFont="1" applyBorder="1" applyAlignment="1">
      <alignment vertical="center"/>
    </xf>
    <xf numFmtId="3" fontId="3" fillId="0" borderId="0" xfId="0" applyNumberFormat="1" applyFont="1" applyBorder="1" applyAlignment="1">
      <alignment vertical="center"/>
    </xf>
    <xf numFmtId="0" fontId="3" fillId="0" borderId="0" xfId="44" applyNumberFormat="1" applyFont="1" applyBorder="1" applyAlignment="1">
      <alignment vertical="center"/>
    </xf>
    <xf numFmtId="0" fontId="3" fillId="0" borderId="0" xfId="0" applyFont="1" applyBorder="1" applyAlignment="1"/>
    <xf numFmtId="0" fontId="39" fillId="0" borderId="30" xfId="0" applyNumberFormat="1" applyFont="1" applyBorder="1" applyAlignment="1">
      <alignment horizontal="left" vertical="center"/>
    </xf>
    <xf numFmtId="0" fontId="39" fillId="0" borderId="31" xfId="0" applyNumberFormat="1" applyFont="1" applyBorder="1" applyAlignment="1">
      <alignment horizontal="left" vertical="center" shrinkToFit="1"/>
    </xf>
    <xf numFmtId="0" fontId="3" fillId="0" borderId="36" xfId="0" quotePrefix="1" applyNumberFormat="1" applyFont="1" applyBorder="1" applyAlignment="1">
      <alignment horizontal="center" vertical="center"/>
    </xf>
    <xf numFmtId="0" fontId="7" fillId="0" borderId="51" xfId="0" applyNumberFormat="1" applyFont="1" applyBorder="1" applyAlignment="1">
      <alignment horizontal="left" vertical="center"/>
    </xf>
    <xf numFmtId="38" fontId="9" fillId="0" borderId="33" xfId="44" applyNumberFormat="1" applyFont="1" applyBorder="1" applyAlignment="1">
      <alignment vertical="center"/>
    </xf>
    <xf numFmtId="38" fontId="9" fillId="0" borderId="21" xfId="44" applyNumberFormat="1" applyFont="1" applyBorder="1" applyAlignment="1">
      <alignment vertical="center"/>
    </xf>
    <xf numFmtId="38" fontId="9" fillId="0" borderId="33" xfId="44" applyNumberFormat="1" applyFont="1" applyFill="1" applyBorder="1" applyAlignment="1">
      <alignment vertical="center"/>
    </xf>
    <xf numFmtId="0" fontId="3" fillId="0" borderId="42" xfId="0" applyFont="1" applyBorder="1" applyAlignment="1">
      <alignment vertical="center"/>
    </xf>
    <xf numFmtId="0" fontId="3" fillId="0" borderId="40" xfId="0" applyFont="1" applyBorder="1" applyAlignment="1">
      <alignment horizontal="distributed" vertical="center" wrapText="1"/>
    </xf>
    <xf numFmtId="38" fontId="5" fillId="0" borderId="16" xfId="44" applyNumberFormat="1" applyFont="1" applyBorder="1" applyAlignment="1">
      <alignment vertical="center"/>
    </xf>
    <xf numFmtId="38" fontId="5" fillId="0" borderId="17" xfId="44" applyNumberFormat="1" applyFont="1" applyBorder="1" applyAlignment="1">
      <alignment vertical="center"/>
    </xf>
    <xf numFmtId="38" fontId="5" fillId="0" borderId="16" xfId="44" applyNumberFormat="1" applyFont="1" applyFill="1" applyBorder="1" applyAlignment="1">
      <alignment vertical="center"/>
    </xf>
    <xf numFmtId="178" fontId="9" fillId="0" borderId="32" xfId="35" applyNumberFormat="1" applyFont="1" applyFill="1" applyBorder="1" applyAlignment="1">
      <alignment horizontal="right" vertical="center"/>
    </xf>
    <xf numFmtId="38" fontId="9" fillId="0" borderId="0" xfId="44" applyNumberFormat="1" applyFont="1" applyFill="1" applyBorder="1" applyAlignment="1">
      <alignment horizontal="right" vertical="center"/>
    </xf>
    <xf numFmtId="38" fontId="9" fillId="0" borderId="24" xfId="44" applyNumberFormat="1" applyFont="1" applyFill="1" applyBorder="1" applyAlignment="1">
      <alignment horizontal="right" vertical="center"/>
    </xf>
    <xf numFmtId="38" fontId="9" fillId="0" borderId="29" xfId="44" applyNumberFormat="1" applyFont="1" applyFill="1" applyBorder="1" applyAlignment="1">
      <alignment horizontal="right" vertical="center"/>
    </xf>
    <xf numFmtId="38" fontId="9" fillId="0" borderId="24" xfId="44" applyNumberFormat="1" applyFont="1" applyFill="1" applyBorder="1" applyAlignment="1">
      <alignment horizontal="right" vertical="center" shrinkToFit="1"/>
    </xf>
    <xf numFmtId="38" fontId="9" fillId="0" borderId="34" xfId="35" applyFont="1" applyBorder="1" applyAlignment="1">
      <alignment horizontal="right" vertical="center"/>
    </xf>
    <xf numFmtId="38" fontId="9" fillId="0" borderId="34" xfId="35" applyFont="1" applyFill="1" applyBorder="1" applyAlignment="1">
      <alignment horizontal="right" vertical="center"/>
    </xf>
    <xf numFmtId="38" fontId="9" fillId="0" borderId="36" xfId="35" applyFont="1" applyBorder="1" applyAlignment="1">
      <alignment horizontal="right" vertical="center"/>
    </xf>
    <xf numFmtId="0" fontId="4" fillId="0" borderId="12" xfId="0" applyFont="1" applyBorder="1" applyAlignment="1">
      <alignment horizontal="left" vertical="center"/>
    </xf>
    <xf numFmtId="38" fontId="5" fillId="0" borderId="19" xfId="35" applyFont="1" applyFill="1" applyBorder="1" applyAlignment="1">
      <alignment vertical="center"/>
    </xf>
    <xf numFmtId="38" fontId="3" fillId="0" borderId="0" xfId="0" applyNumberFormat="1" applyFont="1" applyFill="1" applyAlignment="1">
      <alignment vertical="center"/>
    </xf>
    <xf numFmtId="38" fontId="5" fillId="0" borderId="29" xfId="44" applyNumberFormat="1" applyFont="1" applyFill="1" applyBorder="1" applyAlignment="1">
      <alignment vertical="center"/>
    </xf>
    <xf numFmtId="38" fontId="3" fillId="0" borderId="0" xfId="0" applyNumberFormat="1" applyFont="1" applyAlignment="1">
      <alignment vertical="center"/>
    </xf>
    <xf numFmtId="0" fontId="3" fillId="0" borderId="17" xfId="0" applyFont="1" applyFill="1" applyBorder="1" applyAlignment="1">
      <alignment vertical="center"/>
    </xf>
    <xf numFmtId="0" fontId="3" fillId="0" borderId="32" xfId="0" applyNumberFormat="1" applyFont="1" applyFill="1" applyBorder="1" applyAlignment="1">
      <alignment horizontal="distributed" vertical="center"/>
    </xf>
    <xf numFmtId="0" fontId="10" fillId="0" borderId="32" xfId="0" applyFont="1" applyFill="1" applyBorder="1" applyAlignment="1">
      <alignment vertical="center"/>
    </xf>
    <xf numFmtId="0" fontId="10" fillId="0" borderId="20" xfId="0" applyFont="1" applyFill="1" applyBorder="1" applyAlignment="1">
      <alignment vertical="center"/>
    </xf>
    <xf numFmtId="0" fontId="10" fillId="0" borderId="38" xfId="0" applyFont="1" applyFill="1" applyBorder="1" applyAlignment="1">
      <alignment vertical="center"/>
    </xf>
    <xf numFmtId="0" fontId="1" fillId="0" borderId="0" xfId="0" applyFont="1" applyFill="1" applyBorder="1" applyAlignment="1">
      <alignment vertical="center"/>
    </xf>
    <xf numFmtId="0" fontId="10" fillId="0" borderId="30" xfId="0" applyFont="1" applyFill="1" applyBorder="1" applyAlignment="1">
      <alignment vertical="center"/>
    </xf>
    <xf numFmtId="0" fontId="10" fillId="0" borderId="21" xfId="0" applyFont="1" applyFill="1" applyBorder="1" applyAlignment="1">
      <alignment vertical="center"/>
    </xf>
    <xf numFmtId="185" fontId="11" fillId="0" borderId="0" xfId="0" applyNumberFormat="1" applyFont="1" applyBorder="1" applyAlignment="1">
      <alignment vertical="center" shrinkToFit="1"/>
    </xf>
    <xf numFmtId="0" fontId="3" fillId="0" borderId="0" xfId="0" applyFont="1" applyBorder="1" applyAlignment="1">
      <alignment horizontal="center" vertical="center" shrinkToFit="1"/>
    </xf>
    <xf numFmtId="185" fontId="1" fillId="0" borderId="0" xfId="0" applyNumberFormat="1" applyFont="1" applyAlignment="1">
      <alignment vertical="center"/>
    </xf>
    <xf numFmtId="185" fontId="1" fillId="0" borderId="0" xfId="0" applyNumberFormat="1" applyFont="1" applyBorder="1" applyAlignment="1">
      <alignment vertical="center"/>
    </xf>
    <xf numFmtId="185" fontId="41" fillId="0" borderId="0" xfId="0" applyNumberFormat="1" applyFont="1" applyBorder="1" applyAlignment="1">
      <alignment horizontal="right" vertical="center"/>
    </xf>
    <xf numFmtId="185" fontId="43" fillId="0" borderId="0" xfId="0" applyNumberFormat="1" applyFont="1" applyAlignment="1">
      <alignment vertical="center"/>
    </xf>
    <xf numFmtId="0" fontId="5" fillId="0" borderId="0" xfId="0" applyFont="1" applyAlignment="1">
      <alignment vertical="center"/>
    </xf>
    <xf numFmtId="0" fontId="5" fillId="0" borderId="0" xfId="0" applyFont="1" applyAlignment="1"/>
    <xf numFmtId="0" fontId="5" fillId="0" borderId="0" xfId="0" applyFont="1" applyBorder="1" applyAlignment="1">
      <alignment vertical="center"/>
    </xf>
    <xf numFmtId="184" fontId="5" fillId="0" borderId="48" xfId="0" applyNumberFormat="1" applyFont="1" applyFill="1" applyBorder="1" applyAlignment="1">
      <alignment horizontal="right" vertical="center"/>
    </xf>
    <xf numFmtId="184" fontId="5" fillId="0" borderId="55" xfId="0" applyNumberFormat="1" applyFont="1" applyFill="1" applyBorder="1" applyAlignment="1">
      <alignment horizontal="right" vertical="center"/>
    </xf>
    <xf numFmtId="184" fontId="5" fillId="0" borderId="56" xfId="0" applyNumberFormat="1" applyFont="1" applyFill="1" applyBorder="1" applyAlignment="1">
      <alignment horizontal="right" vertical="center"/>
    </xf>
    <xf numFmtId="184" fontId="5" fillId="0" borderId="57" xfId="0" applyNumberFormat="1" applyFont="1" applyFill="1" applyBorder="1" applyAlignment="1">
      <alignment horizontal="right" vertical="center"/>
    </xf>
    <xf numFmtId="184" fontId="9" fillId="0" borderId="48" xfId="0" applyNumberFormat="1" applyFont="1" applyFill="1" applyBorder="1" applyAlignment="1">
      <alignment horizontal="right" vertical="center"/>
    </xf>
    <xf numFmtId="184" fontId="9" fillId="0" borderId="55" xfId="0" applyNumberFormat="1" applyFont="1" applyFill="1" applyBorder="1" applyAlignment="1">
      <alignment horizontal="right" vertical="center"/>
    </xf>
    <xf numFmtId="184" fontId="9" fillId="0" borderId="58" xfId="0" applyNumberFormat="1" applyFont="1" applyFill="1" applyBorder="1" applyAlignment="1">
      <alignment horizontal="right" vertical="center"/>
    </xf>
    <xf numFmtId="38" fontId="55" fillId="0" borderId="0" xfId="35" applyFont="1" applyFill="1" applyBorder="1" applyAlignment="1">
      <alignment vertical="center"/>
    </xf>
    <xf numFmtId="38" fontId="55" fillId="0" borderId="12" xfId="35" applyFont="1" applyFill="1" applyBorder="1" applyAlignment="1">
      <alignment vertical="center"/>
    </xf>
    <xf numFmtId="0" fontId="3" fillId="0" borderId="12" xfId="0" applyFont="1" applyBorder="1" applyAlignment="1">
      <alignment horizontal="center" vertical="center"/>
    </xf>
    <xf numFmtId="0" fontId="3" fillId="0" borderId="12" xfId="0" applyFont="1" applyBorder="1" applyAlignment="1"/>
    <xf numFmtId="38" fontId="5" fillId="0" borderId="29" xfId="44" applyNumberFormat="1" applyFont="1" applyBorder="1" applyAlignment="1">
      <alignment horizontal="right" vertical="center"/>
    </xf>
    <xf numFmtId="38" fontId="5" fillId="0" borderId="33" xfId="44" applyNumberFormat="1" applyFont="1" applyBorder="1" applyAlignment="1">
      <alignment vertical="center"/>
    </xf>
    <xf numFmtId="38" fontId="5" fillId="0" borderId="21" xfId="44" applyNumberFormat="1" applyFont="1" applyBorder="1" applyAlignment="1">
      <alignment vertical="center"/>
    </xf>
    <xf numFmtId="38" fontId="5" fillId="0" borderId="20" xfId="44" applyNumberFormat="1" applyFont="1" applyBorder="1" applyAlignment="1">
      <alignment vertical="center"/>
    </xf>
    <xf numFmtId="0" fontId="3" fillId="0" borderId="12" xfId="0" applyFont="1" applyFill="1" applyBorder="1" applyAlignment="1"/>
    <xf numFmtId="38" fontId="5" fillId="0" borderId="51" xfId="35" applyFont="1" applyFill="1" applyBorder="1" applyAlignment="1">
      <alignment horizontal="right" vertical="center"/>
    </xf>
    <xf numFmtId="0" fontId="3" fillId="0" borderId="12" xfId="0" applyFont="1" applyFill="1" applyBorder="1" applyAlignment="1">
      <alignment vertical="center"/>
    </xf>
    <xf numFmtId="0" fontId="3" fillId="0" borderId="12" xfId="0" applyFont="1" applyFill="1" applyBorder="1" applyAlignment="1">
      <alignment horizontal="left"/>
    </xf>
    <xf numFmtId="38" fontId="9" fillId="0" borderId="29" xfId="35" applyFont="1" applyBorder="1" applyAlignment="1">
      <alignment horizontal="right" vertical="center"/>
    </xf>
    <xf numFmtId="38" fontId="9" fillId="0" borderId="24" xfId="35" applyFont="1" applyBorder="1" applyAlignment="1">
      <alignment horizontal="right" vertical="center"/>
    </xf>
    <xf numFmtId="38" fontId="5" fillId="0" borderId="25" xfId="35" applyFont="1" applyFill="1" applyBorder="1" applyAlignment="1">
      <alignment horizontal="right" vertical="center" shrinkToFit="1"/>
    </xf>
    <xf numFmtId="0" fontId="3" fillId="0" borderId="40" xfId="0" applyFont="1" applyFill="1" applyBorder="1" applyAlignment="1">
      <alignment vertical="center"/>
    </xf>
    <xf numFmtId="38" fontId="5" fillId="0" borderId="30" xfId="35" applyNumberFormat="1" applyFont="1" applyFill="1" applyBorder="1" applyAlignment="1">
      <alignment horizontal="right" vertical="center"/>
    </xf>
    <xf numFmtId="38" fontId="9" fillId="0" borderId="31" xfId="35" applyFont="1" applyFill="1" applyBorder="1" applyAlignment="1">
      <alignment horizontal="right" vertical="center"/>
    </xf>
    <xf numFmtId="38" fontId="5" fillId="0" borderId="31" xfId="35" applyFont="1" applyFill="1" applyBorder="1" applyAlignment="1">
      <alignment horizontal="right" vertical="center"/>
    </xf>
    <xf numFmtId="38" fontId="5" fillId="0" borderId="15" xfId="35" applyFont="1" applyFill="1" applyBorder="1" applyAlignment="1">
      <alignment horizontal="right" vertical="center"/>
    </xf>
    <xf numFmtId="38" fontId="5" fillId="0" borderId="13" xfId="35" applyFont="1" applyFill="1" applyBorder="1" applyAlignment="1">
      <alignment horizontal="right" vertical="center"/>
    </xf>
    <xf numFmtId="178" fontId="5" fillId="0" borderId="0" xfId="35" applyNumberFormat="1" applyFont="1" applyFill="1" applyBorder="1" applyAlignment="1">
      <alignment horizontal="right" vertical="center"/>
    </xf>
    <xf numFmtId="178" fontId="9" fillId="0" borderId="0" xfId="35" applyNumberFormat="1" applyFont="1" applyFill="1" applyBorder="1" applyAlignment="1">
      <alignment horizontal="right" vertical="center"/>
    </xf>
    <xf numFmtId="178" fontId="9" fillId="0" borderId="29" xfId="35" applyNumberFormat="1" applyFont="1" applyFill="1" applyBorder="1" applyAlignment="1">
      <alignment horizontal="right" vertical="center"/>
    </xf>
    <xf numFmtId="178" fontId="5" fillId="0" borderId="21" xfId="35" applyNumberFormat="1" applyFont="1" applyFill="1" applyBorder="1" applyAlignment="1">
      <alignment horizontal="right" vertical="center"/>
    </xf>
    <xf numFmtId="178" fontId="5" fillId="0" borderId="30" xfId="35" applyNumberFormat="1" applyFont="1" applyFill="1" applyBorder="1" applyAlignment="1">
      <alignment horizontal="right" vertical="center"/>
    </xf>
    <xf numFmtId="178" fontId="5" fillId="0" borderId="29" xfId="35" applyNumberFormat="1" applyFont="1" applyFill="1" applyBorder="1" applyAlignment="1">
      <alignment horizontal="right" vertical="center"/>
    </xf>
    <xf numFmtId="178" fontId="5" fillId="0" borderId="33" xfId="35" applyNumberFormat="1" applyFont="1" applyFill="1" applyBorder="1" applyAlignment="1">
      <alignment horizontal="right" vertical="center" shrinkToFit="1"/>
    </xf>
    <xf numFmtId="178" fontId="5" fillId="0" borderId="25" xfId="35" applyNumberFormat="1" applyFont="1" applyFill="1" applyBorder="1" applyAlignment="1">
      <alignment horizontal="right" vertical="center"/>
    </xf>
    <xf numFmtId="178" fontId="9" fillId="0" borderId="24" xfId="35" applyNumberFormat="1" applyFont="1" applyFill="1" applyBorder="1" applyAlignment="1">
      <alignment horizontal="right" vertical="center"/>
    </xf>
    <xf numFmtId="0" fontId="3" fillId="0" borderId="22" xfId="0" applyFont="1" applyFill="1" applyBorder="1" applyAlignment="1">
      <alignment vertical="center"/>
    </xf>
    <xf numFmtId="38" fontId="3" fillId="0" borderId="60" xfId="35" applyFont="1" applyBorder="1" applyAlignment="1">
      <alignment horizontal="right" vertical="center"/>
    </xf>
    <xf numFmtId="38" fontId="3" fillId="0" borderId="61" xfId="35" applyFont="1" applyBorder="1" applyAlignment="1">
      <alignment horizontal="right" vertical="center"/>
    </xf>
    <xf numFmtId="0" fontId="10" fillId="0" borderId="62" xfId="0" applyNumberFormat="1" applyFont="1" applyBorder="1" applyAlignment="1">
      <alignment horizontal="right" vertical="center"/>
    </xf>
    <xf numFmtId="0" fontId="3" fillId="0" borderId="60" xfId="0" applyNumberFormat="1" applyFont="1" applyBorder="1" applyAlignment="1">
      <alignment horizontal="right" vertical="center"/>
    </xf>
    <xf numFmtId="0" fontId="3" fillId="0" borderId="61" xfId="0" applyNumberFormat="1" applyFont="1" applyBorder="1" applyAlignment="1">
      <alignment horizontal="right" vertical="center"/>
    </xf>
    <xf numFmtId="0" fontId="3" fillId="0" borderId="61" xfId="0" applyFont="1" applyBorder="1" applyAlignment="1">
      <alignment horizontal="right" vertical="center"/>
    </xf>
    <xf numFmtId="0" fontId="10" fillId="0" borderId="62" xfId="0" applyFont="1" applyBorder="1" applyAlignment="1">
      <alignment horizontal="right" vertical="center"/>
    </xf>
    <xf numFmtId="0" fontId="10" fillId="0" borderId="63" xfId="0" applyNumberFormat="1" applyFont="1" applyBorder="1" applyAlignment="1">
      <alignment horizontal="right" vertical="center"/>
    </xf>
    <xf numFmtId="178" fontId="5" fillId="0" borderId="33" xfId="35" applyNumberFormat="1" applyFont="1" applyBorder="1" applyAlignment="1">
      <alignment horizontal="right" vertical="center"/>
    </xf>
    <xf numFmtId="178" fontId="5" fillId="0" borderId="0" xfId="35" applyNumberFormat="1" applyFont="1" applyBorder="1" applyAlignment="1">
      <alignment horizontal="right" vertical="center"/>
    </xf>
    <xf numFmtId="178" fontId="9" fillId="0" borderId="24" xfId="35" applyNumberFormat="1" applyFont="1" applyBorder="1" applyAlignment="1">
      <alignment horizontal="right" vertical="center"/>
    </xf>
    <xf numFmtId="0" fontId="3" fillId="0" borderId="63" xfId="0" applyNumberFormat="1" applyFont="1" applyBorder="1" applyAlignment="1">
      <alignment horizontal="right" vertical="center"/>
    </xf>
    <xf numFmtId="178" fontId="9" fillId="0" borderId="29" xfId="35" applyNumberFormat="1" applyFont="1" applyBorder="1" applyAlignment="1">
      <alignment horizontal="right" vertical="center"/>
    </xf>
    <xf numFmtId="0" fontId="3" fillId="0" borderId="62" xfId="0" applyNumberFormat="1" applyFont="1" applyBorder="1" applyAlignment="1">
      <alignment horizontal="right" vertical="center"/>
    </xf>
    <xf numFmtId="178" fontId="5" fillId="0" borderId="24" xfId="35" applyNumberFormat="1" applyFont="1" applyBorder="1" applyAlignment="1">
      <alignment horizontal="right" vertical="center"/>
    </xf>
    <xf numFmtId="0" fontId="10" fillId="0" borderId="61" xfId="0" applyNumberFormat="1" applyFont="1" applyBorder="1" applyAlignment="1">
      <alignment horizontal="right" vertical="center"/>
    </xf>
    <xf numFmtId="178" fontId="9" fillId="0" borderId="0" xfId="35" applyNumberFormat="1" applyFont="1" applyBorder="1" applyAlignment="1">
      <alignment horizontal="right" vertical="center"/>
    </xf>
    <xf numFmtId="0" fontId="3" fillId="0" borderId="64" xfId="0" applyFont="1" applyBorder="1" applyAlignment="1">
      <alignment horizontal="right" vertical="center"/>
    </xf>
    <xf numFmtId="38" fontId="5" fillId="0" borderId="12" xfId="35" applyFont="1" applyBorder="1" applyAlignment="1">
      <alignment horizontal="right" vertical="center"/>
    </xf>
    <xf numFmtId="178" fontId="5" fillId="0" borderId="12" xfId="35" applyNumberFormat="1" applyFont="1" applyBorder="1" applyAlignment="1">
      <alignment horizontal="right" vertical="center"/>
    </xf>
    <xf numFmtId="185" fontId="42" fillId="0" borderId="0" xfId="0" applyNumberFormat="1" applyFont="1" applyBorder="1" applyAlignment="1">
      <alignment vertical="center"/>
    </xf>
    <xf numFmtId="38" fontId="5" fillId="0" borderId="35" xfId="35" applyFont="1" applyFill="1" applyBorder="1" applyAlignment="1">
      <alignment vertical="center"/>
    </xf>
    <xf numFmtId="38" fontId="9" fillId="0" borderId="12" xfId="35" applyFont="1" applyFill="1" applyBorder="1" applyAlignment="1">
      <alignment horizontal="right" vertical="center"/>
    </xf>
    <xf numFmtId="38" fontId="9" fillId="0" borderId="0" xfId="36" applyFont="1" applyFill="1" applyBorder="1" applyAlignment="1">
      <alignment vertical="center"/>
    </xf>
    <xf numFmtId="38" fontId="5" fillId="0" borderId="0" xfId="36" applyFont="1" applyFill="1" applyBorder="1" applyAlignment="1">
      <alignment vertical="center"/>
    </xf>
    <xf numFmtId="182" fontId="9" fillId="0" borderId="0" xfId="29" applyNumberFormat="1" applyFont="1" applyFill="1" applyBorder="1" applyAlignment="1">
      <alignment vertical="center"/>
    </xf>
    <xf numFmtId="38" fontId="9" fillId="0" borderId="45" xfId="36" applyFont="1" applyFill="1" applyBorder="1" applyAlignment="1">
      <alignment horizontal="right" vertical="center"/>
    </xf>
    <xf numFmtId="38" fontId="9" fillId="0" borderId="65" xfId="36" applyFont="1" applyFill="1" applyBorder="1" applyAlignment="1">
      <alignment horizontal="right" vertical="center"/>
    </xf>
    <xf numFmtId="38" fontId="5" fillId="0" borderId="14" xfId="36" applyFont="1" applyFill="1" applyBorder="1" applyAlignment="1">
      <alignment vertical="center"/>
    </xf>
    <xf numFmtId="182" fontId="9" fillId="0" borderId="12" xfId="29" applyNumberFormat="1" applyFont="1" applyFill="1" applyBorder="1" applyAlignment="1">
      <alignment vertical="center"/>
    </xf>
    <xf numFmtId="182" fontId="9" fillId="0" borderId="38" xfId="29" applyNumberFormat="1" applyFont="1" applyFill="1" applyBorder="1" applyAlignment="1">
      <alignment vertical="center"/>
    </xf>
    <xf numFmtId="182" fontId="9" fillId="0" borderId="27" xfId="29" applyNumberFormat="1" applyFont="1" applyFill="1" applyBorder="1" applyAlignment="1">
      <alignment vertical="center"/>
    </xf>
    <xf numFmtId="38" fontId="9" fillId="0" borderId="38" xfId="36" applyFont="1" applyFill="1" applyBorder="1" applyAlignment="1">
      <alignment vertical="center"/>
    </xf>
    <xf numFmtId="38" fontId="9" fillId="0" borderId="27" xfId="36" applyFont="1" applyFill="1" applyBorder="1" applyAlignment="1">
      <alignment vertical="center"/>
    </xf>
    <xf numFmtId="38" fontId="9" fillId="0" borderId="12" xfId="36" applyFont="1" applyFill="1" applyBorder="1" applyAlignment="1">
      <alignment vertical="center"/>
    </xf>
    <xf numFmtId="38" fontId="9" fillId="0" borderId="59" xfId="36" applyFont="1" applyFill="1" applyBorder="1" applyAlignment="1">
      <alignment horizontal="right" vertical="center"/>
    </xf>
    <xf numFmtId="38" fontId="9" fillId="0" borderId="66" xfId="36" applyFont="1" applyFill="1" applyBorder="1" applyAlignment="1">
      <alignment horizontal="right" vertical="center"/>
    </xf>
    <xf numFmtId="38" fontId="5" fillId="0" borderId="49" xfId="36" applyFont="1" applyFill="1" applyBorder="1" applyAlignment="1">
      <alignment vertical="center"/>
    </xf>
    <xf numFmtId="182" fontId="9" fillId="0" borderId="33" xfId="29" applyNumberFormat="1" applyFont="1" applyFill="1" applyBorder="1" applyAlignment="1">
      <alignment vertical="center"/>
    </xf>
    <xf numFmtId="182" fontId="9" fillId="0" borderId="20" xfId="29" applyNumberFormat="1" applyFont="1" applyFill="1" applyBorder="1" applyAlignment="1">
      <alignment vertical="center"/>
    </xf>
    <xf numFmtId="182" fontId="9" fillId="0" borderId="21" xfId="29" applyNumberFormat="1" applyFont="1" applyFill="1" applyBorder="1" applyAlignment="1">
      <alignment vertical="center"/>
    </xf>
    <xf numFmtId="38" fontId="9" fillId="0" borderId="20" xfId="36" applyFont="1" applyFill="1" applyBorder="1" applyAlignment="1">
      <alignment vertical="center"/>
    </xf>
    <xf numFmtId="38" fontId="9" fillId="0" borderId="21" xfId="36" applyFont="1" applyFill="1" applyBorder="1" applyAlignment="1">
      <alignment vertical="center"/>
    </xf>
    <xf numFmtId="38" fontId="9" fillId="0" borderId="33" xfId="36" applyFont="1" applyFill="1" applyBorder="1" applyAlignment="1">
      <alignment vertical="center"/>
    </xf>
    <xf numFmtId="38" fontId="9" fillId="0" borderId="47" xfId="36" applyFont="1" applyFill="1" applyBorder="1" applyAlignment="1">
      <alignment horizontal="right" vertical="center"/>
    </xf>
    <xf numFmtId="38" fontId="9" fillId="0" borderId="67" xfId="36" applyFont="1" applyFill="1" applyBorder="1" applyAlignment="1">
      <alignment horizontal="right" vertical="center"/>
    </xf>
    <xf numFmtId="38" fontId="5" fillId="0" borderId="31" xfId="36" applyFont="1" applyFill="1" applyBorder="1" applyAlignment="1">
      <alignment vertical="center"/>
    </xf>
    <xf numFmtId="182" fontId="9" fillId="0" borderId="29" xfId="29" applyNumberFormat="1" applyFont="1" applyFill="1" applyBorder="1" applyAlignment="1">
      <alignment vertical="center"/>
    </xf>
    <xf numFmtId="182" fontId="9" fillId="0" borderId="32" xfId="29" applyNumberFormat="1" applyFont="1" applyFill="1" applyBorder="1" applyAlignment="1">
      <alignment vertical="center"/>
    </xf>
    <xf numFmtId="182" fontId="9" fillId="0" borderId="30" xfId="29" applyNumberFormat="1" applyFont="1" applyFill="1" applyBorder="1" applyAlignment="1">
      <alignment vertical="center"/>
    </xf>
    <xf numFmtId="38" fontId="9" fillId="0" borderId="32" xfId="36" applyFont="1" applyFill="1" applyBorder="1" applyAlignment="1">
      <alignment vertical="center"/>
    </xf>
    <xf numFmtId="38" fontId="9" fillId="0" borderId="30" xfId="36" applyFont="1" applyFill="1" applyBorder="1" applyAlignment="1">
      <alignment vertical="center"/>
    </xf>
    <xf numFmtId="38" fontId="9" fillId="0" borderId="29" xfId="36" applyFont="1" applyFill="1" applyBorder="1" applyAlignment="1">
      <alignment vertical="center"/>
    </xf>
    <xf numFmtId="38" fontId="5" fillId="0" borderId="54" xfId="36" applyFont="1" applyFill="1" applyBorder="1" applyAlignment="1">
      <alignment horizontal="right" vertical="center"/>
    </xf>
    <xf numFmtId="38" fontId="5" fillId="0" borderId="68" xfId="36" applyFont="1" applyFill="1" applyBorder="1" applyAlignment="1">
      <alignment horizontal="right" vertical="center"/>
    </xf>
    <xf numFmtId="38" fontId="5" fillId="0" borderId="15" xfId="36" applyFont="1" applyFill="1" applyBorder="1" applyAlignment="1">
      <alignment vertical="center"/>
    </xf>
    <xf numFmtId="182" fontId="5" fillId="0" borderId="24" xfId="29" applyNumberFormat="1" applyFont="1" applyFill="1" applyBorder="1" applyAlignment="1">
      <alignment vertical="center"/>
    </xf>
    <xf numFmtId="182" fontId="5" fillId="0" borderId="26" xfId="29" applyNumberFormat="1" applyFont="1" applyFill="1" applyBorder="1" applyAlignment="1">
      <alignment vertical="center"/>
    </xf>
    <xf numFmtId="182" fontId="5" fillId="0" borderId="25" xfId="29" applyNumberFormat="1" applyFont="1" applyFill="1" applyBorder="1" applyAlignment="1">
      <alignment vertical="center"/>
    </xf>
    <xf numFmtId="38" fontId="5" fillId="0" borderId="26" xfId="36" applyFont="1" applyFill="1" applyBorder="1" applyAlignment="1">
      <alignment vertical="center"/>
    </xf>
    <xf numFmtId="38" fontId="5" fillId="0" borderId="25" xfId="36" applyFont="1" applyFill="1" applyBorder="1" applyAlignment="1">
      <alignment vertical="center"/>
    </xf>
    <xf numFmtId="38" fontId="5" fillId="0" borderId="24" xfId="36" applyFont="1" applyFill="1" applyBorder="1" applyAlignment="1">
      <alignment vertical="center"/>
    </xf>
    <xf numFmtId="38" fontId="5" fillId="0" borderId="59" xfId="36" applyFont="1" applyFill="1" applyBorder="1" applyAlignment="1">
      <alignment horizontal="right" vertical="center"/>
    </xf>
    <xf numFmtId="38" fontId="5" fillId="0" borderId="66" xfId="36" applyFont="1" applyFill="1" applyBorder="1" applyAlignment="1">
      <alignment horizontal="right" vertical="center"/>
    </xf>
    <xf numFmtId="182" fontId="5" fillId="0" borderId="33" xfId="29" applyNumberFormat="1" applyFont="1" applyFill="1" applyBorder="1" applyAlignment="1">
      <alignment vertical="center"/>
    </xf>
    <xf numFmtId="182" fontId="5" fillId="0" borderId="20" xfId="29" applyNumberFormat="1" applyFont="1" applyFill="1" applyBorder="1" applyAlignment="1">
      <alignment vertical="center"/>
    </xf>
    <xf numFmtId="182" fontId="5" fillId="0" borderId="21" xfId="29" applyNumberFormat="1" applyFont="1" applyFill="1" applyBorder="1" applyAlignment="1">
      <alignment vertical="center"/>
    </xf>
    <xf numFmtId="38" fontId="5" fillId="0" borderId="20" xfId="36" applyFont="1" applyFill="1" applyBorder="1" applyAlignment="1">
      <alignment vertical="center"/>
    </xf>
    <xf numFmtId="38" fontId="5" fillId="0" borderId="21" xfId="36" applyFont="1" applyFill="1" applyBorder="1" applyAlignment="1">
      <alignment vertical="center"/>
    </xf>
    <xf numFmtId="38" fontId="5" fillId="0" borderId="33" xfId="36" applyFont="1" applyFill="1" applyBorder="1" applyAlignment="1">
      <alignment vertical="center"/>
    </xf>
    <xf numFmtId="9" fontId="5" fillId="0" borderId="48" xfId="29" applyFont="1" applyFill="1" applyBorder="1" applyAlignment="1">
      <alignment horizontal="right" vertical="center"/>
    </xf>
    <xf numFmtId="9" fontId="5" fillId="0" borderId="47" xfId="29" applyFont="1" applyFill="1" applyBorder="1" applyAlignment="1">
      <alignment horizontal="right" vertical="center"/>
    </xf>
    <xf numFmtId="9" fontId="5" fillId="0" borderId="67" xfId="29" applyFont="1" applyFill="1" applyBorder="1" applyAlignment="1">
      <alignment horizontal="right" vertical="center"/>
    </xf>
    <xf numFmtId="182" fontId="5" fillId="0" borderId="29" xfId="29" applyNumberFormat="1" applyFont="1" applyFill="1" applyBorder="1" applyAlignment="1">
      <alignment vertical="center"/>
    </xf>
    <xf numFmtId="182" fontId="5" fillId="0" borderId="32" xfId="29" applyNumberFormat="1" applyFont="1" applyFill="1" applyBorder="1" applyAlignment="1">
      <alignment vertical="center"/>
    </xf>
    <xf numFmtId="182" fontId="5" fillId="0" borderId="30" xfId="29" applyNumberFormat="1" applyFont="1" applyFill="1" applyBorder="1" applyAlignment="1">
      <alignment vertical="center"/>
    </xf>
    <xf numFmtId="38" fontId="5" fillId="0" borderId="32" xfId="36" applyFont="1" applyFill="1" applyBorder="1" applyAlignment="1">
      <alignment vertical="center"/>
    </xf>
    <xf numFmtId="38" fontId="5" fillId="0" borderId="30" xfId="36" applyFont="1" applyFill="1" applyBorder="1" applyAlignment="1">
      <alignment vertical="center"/>
    </xf>
    <xf numFmtId="38" fontId="5" fillId="0" borderId="29" xfId="36" applyFont="1" applyFill="1" applyBorder="1" applyAlignment="1">
      <alignment vertical="center"/>
    </xf>
    <xf numFmtId="38" fontId="5" fillId="0" borderId="47" xfId="36" applyFont="1" applyFill="1" applyBorder="1" applyAlignment="1">
      <alignment horizontal="right" vertical="center"/>
    </xf>
    <xf numFmtId="38" fontId="5" fillId="0" borderId="67" xfId="36" applyFont="1" applyFill="1" applyBorder="1" applyAlignment="1">
      <alignment horizontal="right" vertical="center"/>
    </xf>
    <xf numFmtId="42" fontId="5" fillId="0" borderId="24" xfId="29" applyNumberFormat="1" applyFont="1" applyFill="1" applyBorder="1" applyAlignment="1">
      <alignment horizontal="center" vertical="center"/>
    </xf>
    <xf numFmtId="182" fontId="5" fillId="0" borderId="22" xfId="29" applyNumberFormat="1" applyFont="1" applyFill="1" applyBorder="1" applyAlignment="1">
      <alignment vertical="center"/>
    </xf>
    <xf numFmtId="42" fontId="5" fillId="0" borderId="24" xfId="29" applyNumberFormat="1" applyFont="1" applyFill="1" applyBorder="1" applyAlignment="1">
      <alignment horizontal="right" vertical="center"/>
    </xf>
    <xf numFmtId="182" fontId="5" fillId="0" borderId="0" xfId="29" applyNumberFormat="1" applyFont="1" applyFill="1" applyBorder="1" applyAlignment="1">
      <alignment vertical="center"/>
    </xf>
    <xf numFmtId="182" fontId="5" fillId="0" borderId="24" xfId="29" applyNumberFormat="1" applyFont="1" applyFill="1" applyBorder="1" applyAlignment="1">
      <alignment horizontal="center" vertical="center"/>
    </xf>
    <xf numFmtId="182" fontId="5" fillId="0" borderId="33" xfId="29" applyNumberFormat="1" applyFont="1" applyFill="1" applyBorder="1" applyAlignment="1">
      <alignment horizontal="center" vertical="center"/>
    </xf>
    <xf numFmtId="182" fontId="5" fillId="0" borderId="29" xfId="29" applyNumberFormat="1" applyFont="1" applyFill="1" applyBorder="1" applyAlignment="1">
      <alignment horizontal="center" vertical="center"/>
    </xf>
    <xf numFmtId="38" fontId="5" fillId="0" borderId="44" xfId="36" applyFont="1" applyFill="1" applyBorder="1" applyAlignment="1">
      <alignment horizontal="right" vertical="center"/>
    </xf>
    <xf numFmtId="38" fontId="5" fillId="0" borderId="69" xfId="36" applyFont="1" applyFill="1" applyBorder="1" applyAlignment="1">
      <alignment horizontal="right" vertical="center"/>
    </xf>
    <xf numFmtId="38" fontId="5" fillId="0" borderId="13" xfId="36" applyFont="1" applyFill="1" applyBorder="1" applyAlignment="1">
      <alignment vertical="center"/>
    </xf>
    <xf numFmtId="182" fontId="5" fillId="0" borderId="19" xfId="29" applyNumberFormat="1" applyFont="1" applyFill="1" applyBorder="1" applyAlignment="1">
      <alignment vertical="center"/>
    </xf>
    <xf numFmtId="38" fontId="5" fillId="0" borderId="22" xfId="36" applyFont="1" applyFill="1" applyBorder="1" applyAlignment="1">
      <alignment vertical="center"/>
    </xf>
    <xf numFmtId="38" fontId="5" fillId="0" borderId="19" xfId="36" applyFont="1" applyFill="1" applyBorder="1" applyAlignment="1">
      <alignment vertical="center"/>
    </xf>
    <xf numFmtId="38" fontId="5" fillId="0" borderId="29" xfId="36" applyFont="1" applyFill="1" applyBorder="1" applyAlignment="1">
      <alignment vertical="center" wrapText="1"/>
    </xf>
    <xf numFmtId="38" fontId="3" fillId="0" borderId="30" xfId="36" applyFont="1" applyFill="1" applyBorder="1" applyAlignment="1">
      <alignment vertical="center"/>
    </xf>
    <xf numFmtId="38" fontId="3" fillId="0" borderId="30" xfId="36" applyFont="1" applyFill="1" applyBorder="1" applyAlignment="1">
      <alignment horizontal="center" vertical="center"/>
    </xf>
    <xf numFmtId="182" fontId="5" fillId="0" borderId="0" xfId="29" applyNumberFormat="1" applyFont="1" applyFill="1" applyBorder="1" applyAlignment="1">
      <alignment horizontal="center" vertical="center"/>
    </xf>
    <xf numFmtId="0" fontId="3" fillId="0" borderId="67" xfId="0" applyFont="1" applyFill="1" applyBorder="1" applyAlignment="1">
      <alignment horizontal="center" vertical="center" wrapText="1" shrinkToFit="1"/>
    </xf>
    <xf numFmtId="0" fontId="0" fillId="0" borderId="0" xfId="0" applyBorder="1"/>
    <xf numFmtId="0" fontId="56" fillId="0" borderId="0" xfId="0" applyFont="1" applyBorder="1" applyAlignment="1">
      <alignment horizontal="left" readingOrder="1"/>
    </xf>
    <xf numFmtId="0" fontId="41" fillId="0" borderId="0" xfId="0" applyFont="1"/>
    <xf numFmtId="0" fontId="3" fillId="0" borderId="40" xfId="0" applyFont="1" applyBorder="1" applyAlignment="1">
      <alignment horizontal="center" vertical="center" wrapText="1"/>
    </xf>
    <xf numFmtId="38" fontId="5" fillId="0" borderId="24" xfId="44" applyNumberFormat="1" applyFont="1" applyFill="1" applyBorder="1" applyAlignment="1">
      <alignment vertical="center"/>
    </xf>
    <xf numFmtId="0" fontId="3" fillId="0" borderId="29" xfId="0" applyNumberFormat="1" applyFont="1" applyFill="1" applyBorder="1" applyAlignment="1">
      <alignment vertical="center"/>
    </xf>
    <xf numFmtId="0" fontId="3" fillId="0" borderId="33" xfId="0" applyNumberFormat="1" applyFont="1" applyFill="1" applyBorder="1" applyAlignment="1">
      <alignment vertical="center"/>
    </xf>
    <xf numFmtId="0" fontId="3" fillId="0" borderId="24" xfId="0" applyNumberFormat="1" applyFont="1" applyFill="1" applyBorder="1" applyAlignment="1">
      <alignment vertical="center"/>
    </xf>
    <xf numFmtId="0" fontId="3" fillId="0" borderId="0" xfId="0" applyNumberFormat="1" applyFont="1" applyFill="1" applyBorder="1" applyAlignment="1">
      <alignment vertical="center"/>
    </xf>
    <xf numFmtId="0" fontId="10" fillId="0" borderId="29" xfId="0" applyFont="1" applyFill="1" applyBorder="1" applyAlignment="1">
      <alignment vertical="center"/>
    </xf>
    <xf numFmtId="0" fontId="10" fillId="0" borderId="33" xfId="0" applyFont="1" applyFill="1" applyBorder="1" applyAlignment="1">
      <alignment vertical="center"/>
    </xf>
    <xf numFmtId="38" fontId="5" fillId="0" borderId="27" xfId="35" applyFont="1" applyFill="1" applyBorder="1" applyAlignment="1">
      <alignment vertical="center"/>
    </xf>
    <xf numFmtId="184" fontId="5" fillId="0" borderId="33" xfId="29" applyNumberFormat="1" applyFont="1" applyFill="1" applyBorder="1" applyAlignment="1">
      <alignment horizontal="center" vertical="center"/>
    </xf>
    <xf numFmtId="182" fontId="5" fillId="0" borderId="24" xfId="29" applyNumberFormat="1" applyFont="1" applyFill="1" applyBorder="1" applyAlignment="1">
      <alignment vertical="center" shrinkToFit="1"/>
    </xf>
    <xf numFmtId="0" fontId="3" fillId="0" borderId="41" xfId="0" applyFont="1" applyFill="1" applyBorder="1" applyAlignment="1">
      <alignment horizontal="center" vertical="center"/>
    </xf>
    <xf numFmtId="38" fontId="5" fillId="0" borderId="19" xfId="35" applyFont="1" applyFill="1" applyBorder="1" applyAlignment="1">
      <alignment horizontal="right" vertical="center"/>
    </xf>
    <xf numFmtId="0" fontId="45" fillId="0" borderId="0" xfId="48" applyFont="1" applyAlignment="1" applyProtection="1">
      <alignment vertical="center"/>
      <protection locked="0"/>
    </xf>
    <xf numFmtId="0" fontId="46" fillId="0" borderId="0" xfId="48" applyFont="1" applyAlignment="1" applyProtection="1">
      <alignment vertical="center"/>
      <protection locked="0"/>
    </xf>
    <xf numFmtId="0" fontId="47" fillId="0" borderId="0" xfId="48" applyFont="1" applyAlignment="1" applyProtection="1">
      <alignment vertical="center"/>
      <protection locked="0"/>
    </xf>
    <xf numFmtId="0" fontId="47" fillId="0" borderId="0" xfId="48" applyFont="1" applyAlignment="1" applyProtection="1">
      <alignment horizontal="right" vertical="center"/>
      <protection locked="0"/>
    </xf>
    <xf numFmtId="3" fontId="47" fillId="0" borderId="0" xfId="48" applyNumberFormat="1" applyFont="1" applyBorder="1" applyAlignment="1" applyProtection="1">
      <alignment horizontal="right" vertical="center"/>
      <protection locked="0"/>
    </xf>
    <xf numFmtId="0" fontId="46" fillId="0" borderId="70" xfId="48" applyFont="1" applyBorder="1" applyAlignment="1">
      <alignment horizontal="centerContinuous" vertical="center"/>
    </xf>
    <xf numFmtId="0" fontId="46" fillId="0" borderId="71" xfId="48" applyFont="1" applyBorder="1" applyAlignment="1">
      <alignment horizontal="centerContinuous" vertical="center"/>
    </xf>
    <xf numFmtId="0" fontId="46" fillId="0" borderId="72" xfId="48" applyFont="1" applyBorder="1" applyAlignment="1">
      <alignment horizontal="centerContinuous" vertical="center"/>
    </xf>
    <xf numFmtId="3" fontId="46" fillId="0" borderId="71" xfId="48" applyNumberFormat="1" applyFont="1" applyBorder="1" applyAlignment="1">
      <alignment horizontal="centerContinuous" vertical="center"/>
    </xf>
    <xf numFmtId="3" fontId="46" fillId="0" borderId="73" xfId="48" applyNumberFormat="1" applyFont="1" applyBorder="1" applyAlignment="1">
      <alignment horizontal="centerContinuous" vertical="center"/>
    </xf>
    <xf numFmtId="0" fontId="46" fillId="0" borderId="0" xfId="48" applyFont="1" applyBorder="1" applyAlignment="1" applyProtection="1">
      <alignment vertical="center"/>
      <protection locked="0"/>
    </xf>
    <xf numFmtId="0" fontId="46" fillId="0" borderId="0" xfId="48" applyFont="1" applyAlignment="1" applyProtection="1">
      <alignment horizontal="center" vertical="center"/>
      <protection locked="0"/>
    </xf>
    <xf numFmtId="3" fontId="46" fillId="0" borderId="0" xfId="48" applyNumberFormat="1" applyFont="1" applyAlignment="1" applyProtection="1">
      <alignment vertical="center"/>
      <protection locked="0"/>
    </xf>
    <xf numFmtId="0" fontId="46" fillId="0" borderId="74" xfId="48" applyFont="1" applyBorder="1" applyAlignment="1">
      <alignment horizontal="distributed" vertical="center"/>
    </xf>
    <xf numFmtId="0" fontId="46" fillId="0" borderId="75" xfId="48" applyFont="1" applyBorder="1" applyAlignment="1">
      <alignment horizontal="distributed" vertical="center"/>
    </xf>
    <xf numFmtId="0" fontId="46" fillId="0" borderId="77" xfId="48" applyFont="1" applyBorder="1" applyAlignment="1" applyProtection="1">
      <alignment vertical="center"/>
      <protection locked="0"/>
    </xf>
    <xf numFmtId="0" fontId="41" fillId="0" borderId="77" xfId="48" applyFont="1" applyBorder="1" applyAlignment="1" applyProtection="1">
      <alignment vertical="center"/>
      <protection locked="0"/>
    </xf>
    <xf numFmtId="0" fontId="46" fillId="0" borderId="80" xfId="48" applyFont="1" applyBorder="1" applyAlignment="1" applyProtection="1">
      <alignment horizontal="right" vertical="center"/>
      <protection locked="0"/>
    </xf>
    <xf numFmtId="0" fontId="46" fillId="0" borderId="0" xfId="48" applyFont="1" applyBorder="1" applyAlignment="1" applyProtection="1">
      <alignment horizontal="left" vertical="center"/>
      <protection locked="0"/>
    </xf>
    <xf numFmtId="3" fontId="46" fillId="0" borderId="81" xfId="48" applyNumberFormat="1" applyFont="1" applyBorder="1" applyAlignment="1" applyProtection="1">
      <alignment horizontal="right" vertical="center"/>
      <protection locked="0"/>
    </xf>
    <xf numFmtId="3" fontId="46" fillId="24" borderId="82" xfId="48" applyNumberFormat="1" applyFont="1" applyFill="1" applyBorder="1" applyAlignment="1" applyProtection="1">
      <alignment horizontal="right" vertical="center"/>
      <protection locked="0"/>
    </xf>
    <xf numFmtId="0" fontId="46" fillId="0" borderId="75" xfId="48" applyFont="1" applyBorder="1" applyAlignment="1" applyProtection="1">
      <alignment horizontal="distributed" vertical="center"/>
      <protection locked="0"/>
    </xf>
    <xf numFmtId="3" fontId="46" fillId="0" borderId="81" xfId="48" applyNumberFormat="1" applyFont="1" applyBorder="1" applyAlignment="1" applyProtection="1">
      <alignment vertical="center"/>
      <protection locked="0"/>
    </xf>
    <xf numFmtId="3" fontId="46" fillId="24" borderId="82" xfId="48" applyNumberFormat="1" applyFont="1" applyFill="1" applyBorder="1" applyAlignment="1" applyProtection="1">
      <alignment vertical="center"/>
      <protection locked="0"/>
    </xf>
    <xf numFmtId="0" fontId="46" fillId="0" borderId="80" xfId="48" applyFont="1" applyBorder="1" applyAlignment="1" applyProtection="1">
      <alignment vertical="center"/>
      <protection locked="0"/>
    </xf>
    <xf numFmtId="0" fontId="41" fillId="0" borderId="83" xfId="48" applyFont="1" applyBorder="1" applyAlignment="1" applyProtection="1">
      <alignment vertical="center"/>
      <protection locked="0"/>
    </xf>
    <xf numFmtId="3" fontId="46" fillId="0" borderId="84" xfId="48" applyNumberFormat="1" applyFont="1" applyBorder="1" applyAlignment="1" applyProtection="1">
      <alignment vertical="center"/>
      <protection locked="0"/>
    </xf>
    <xf numFmtId="3" fontId="46" fillId="24" borderId="85" xfId="48" applyNumberFormat="1" applyFont="1" applyFill="1" applyBorder="1" applyAlignment="1" applyProtection="1">
      <alignment vertical="center"/>
      <protection locked="0"/>
    </xf>
    <xf numFmtId="0" fontId="46" fillId="0" borderId="86" xfId="48" applyFont="1" applyBorder="1" applyAlignment="1" applyProtection="1">
      <alignment vertical="center"/>
      <protection locked="0"/>
    </xf>
    <xf numFmtId="0" fontId="46" fillId="0" borderId="87" xfId="48" applyFont="1" applyBorder="1" applyAlignment="1" applyProtection="1">
      <alignment horizontal="right" vertical="center"/>
      <protection locked="0"/>
    </xf>
    <xf numFmtId="0" fontId="46" fillId="0" borderId="88" xfId="48" applyFont="1" applyBorder="1" applyAlignment="1" applyProtection="1">
      <alignment horizontal="left" vertical="center"/>
      <protection locked="0"/>
    </xf>
    <xf numFmtId="0" fontId="48" fillId="0" borderId="77" xfId="48" applyFont="1" applyBorder="1" applyAlignment="1" applyProtection="1">
      <alignment vertical="center"/>
      <protection locked="0"/>
    </xf>
    <xf numFmtId="0" fontId="46" fillId="0" borderId="83" xfId="48" applyFont="1" applyBorder="1" applyAlignment="1" applyProtection="1">
      <alignment vertical="center"/>
      <protection locked="0"/>
    </xf>
    <xf numFmtId="0" fontId="48" fillId="0" borderId="83" xfId="48" applyFont="1" applyBorder="1" applyAlignment="1" applyProtection="1">
      <alignment vertical="center"/>
      <protection locked="0"/>
    </xf>
    <xf numFmtId="0" fontId="46" fillId="0" borderId="90" xfId="48" applyFont="1" applyBorder="1" applyAlignment="1" applyProtection="1">
      <alignment vertical="center"/>
      <protection locked="0"/>
    </xf>
    <xf numFmtId="0" fontId="46" fillId="0" borderId="12" xfId="48" applyFont="1" applyBorder="1" applyAlignment="1" applyProtection="1">
      <alignment horizontal="left" vertical="center"/>
      <protection locked="0"/>
    </xf>
    <xf numFmtId="3" fontId="46" fillId="0" borderId="81" xfId="48" quotePrefix="1" applyNumberFormat="1" applyFont="1" applyBorder="1" applyAlignment="1" applyProtection="1">
      <alignment horizontal="right" vertical="center"/>
      <protection locked="0"/>
    </xf>
    <xf numFmtId="0" fontId="46" fillId="0" borderId="77" xfId="48" applyFont="1" applyFill="1" applyBorder="1" applyAlignment="1" applyProtection="1">
      <alignment vertical="center"/>
      <protection locked="0"/>
    </xf>
    <xf numFmtId="0" fontId="46" fillId="0" borderId="77" xfId="48" applyFont="1" applyBorder="1" applyAlignment="1">
      <alignment vertical="center" wrapText="1"/>
    </xf>
    <xf numFmtId="0" fontId="46" fillId="0" borderId="74" xfId="48" applyFont="1" applyBorder="1" applyAlignment="1">
      <alignment horizontal="distributed" vertical="center" wrapText="1"/>
    </xf>
    <xf numFmtId="0" fontId="46" fillId="0" borderId="81" xfId="48" applyFont="1" applyBorder="1" applyAlignment="1" applyProtection="1">
      <alignment vertical="center"/>
      <protection locked="0"/>
    </xf>
    <xf numFmtId="0" fontId="46" fillId="0" borderId="95" xfId="48" applyFont="1" applyBorder="1" applyAlignment="1" applyProtection="1">
      <alignment vertical="center"/>
      <protection locked="0"/>
    </xf>
    <xf numFmtId="0" fontId="46" fillId="0" borderId="96" xfId="48" applyFont="1" applyBorder="1" applyAlignment="1" applyProtection="1">
      <alignment horizontal="right" vertical="center"/>
      <protection locked="0"/>
    </xf>
    <xf numFmtId="0" fontId="46" fillId="0" borderId="71" xfId="48" applyFont="1" applyBorder="1" applyAlignment="1" applyProtection="1">
      <alignment horizontal="left" vertical="center"/>
      <protection locked="0"/>
    </xf>
    <xf numFmtId="3" fontId="46" fillId="0" borderId="97" xfId="48" applyNumberFormat="1" applyFont="1" applyBorder="1" applyAlignment="1" applyProtection="1">
      <alignment vertical="center"/>
      <protection locked="0"/>
    </xf>
    <xf numFmtId="3" fontId="46" fillId="24" borderId="98" xfId="48" applyNumberFormat="1" applyFont="1" applyFill="1" applyBorder="1" applyAlignment="1" applyProtection="1">
      <alignment vertical="center"/>
      <protection locked="0"/>
    </xf>
    <xf numFmtId="0" fontId="49" fillId="0" borderId="77" xfId="48" applyFont="1" applyBorder="1" applyAlignment="1" applyProtection="1">
      <alignment vertical="center"/>
      <protection locked="0"/>
    </xf>
    <xf numFmtId="3" fontId="46" fillId="0" borderId="92" xfId="48" applyNumberFormat="1" applyFont="1" applyBorder="1" applyAlignment="1" applyProtection="1">
      <alignment vertical="center"/>
      <protection locked="0"/>
    </xf>
    <xf numFmtId="3" fontId="46" fillId="24" borderId="93" xfId="48" applyNumberFormat="1" applyFont="1" applyFill="1" applyBorder="1" applyAlignment="1" applyProtection="1">
      <alignment vertical="center"/>
      <protection locked="0"/>
    </xf>
    <xf numFmtId="0" fontId="46" fillId="0" borderId="100" xfId="48" applyFont="1" applyBorder="1" applyAlignment="1" applyProtection="1">
      <alignment vertical="center"/>
      <protection locked="0"/>
    </xf>
    <xf numFmtId="0" fontId="46" fillId="0" borderId="100" xfId="48" applyFont="1" applyBorder="1" applyAlignment="1" applyProtection="1">
      <alignment horizontal="right" vertical="center"/>
      <protection locked="0"/>
    </xf>
    <xf numFmtId="0" fontId="46" fillId="0" borderId="39" xfId="48" applyFont="1" applyBorder="1" applyAlignment="1" applyProtection="1">
      <alignment vertical="center"/>
      <protection locked="0"/>
    </xf>
    <xf numFmtId="3" fontId="46" fillId="0" borderId="100" xfId="48" applyNumberFormat="1" applyFont="1" applyBorder="1" applyAlignment="1" applyProtection="1">
      <alignment vertical="center"/>
      <protection locked="0"/>
    </xf>
    <xf numFmtId="3" fontId="46" fillId="24" borderId="101" xfId="48" applyNumberFormat="1" applyFont="1" applyFill="1" applyBorder="1" applyAlignment="1" applyProtection="1">
      <alignment vertical="center"/>
      <protection locked="0"/>
    </xf>
    <xf numFmtId="0" fontId="1" fillId="0" borderId="81" xfId="48" applyFont="1" applyBorder="1" applyAlignment="1" applyProtection="1">
      <alignment vertical="center"/>
      <protection locked="0"/>
    </xf>
    <xf numFmtId="0" fontId="46" fillId="0" borderId="81" xfId="48" applyFont="1" applyBorder="1" applyAlignment="1" applyProtection="1">
      <alignment horizontal="right" vertical="center"/>
      <protection locked="0"/>
    </xf>
    <xf numFmtId="0" fontId="46" fillId="0" borderId="10" xfId="48" applyFont="1" applyBorder="1" applyAlignment="1" applyProtection="1">
      <alignment vertical="center"/>
      <protection locked="0"/>
    </xf>
    <xf numFmtId="0" fontId="46" fillId="0" borderId="84" xfId="48" applyFont="1" applyBorder="1" applyAlignment="1" applyProtection="1">
      <alignment vertical="center"/>
      <protection locked="0"/>
    </xf>
    <xf numFmtId="0" fontId="46" fillId="0" borderId="11" xfId="48" applyFont="1" applyBorder="1" applyAlignment="1" applyProtection="1">
      <alignment vertical="center"/>
      <protection locked="0"/>
    </xf>
    <xf numFmtId="0" fontId="46" fillId="0" borderId="40" xfId="48" applyFont="1" applyBorder="1" applyAlignment="1" applyProtection="1">
      <alignment horizontal="left" vertical="center"/>
      <protection locked="0"/>
    </xf>
    <xf numFmtId="0" fontId="46" fillId="0" borderId="104" xfId="48" applyFont="1" applyBorder="1" applyAlignment="1" applyProtection="1">
      <alignment vertical="center"/>
      <protection locked="0"/>
    </xf>
    <xf numFmtId="0" fontId="49" fillId="0" borderId="84" xfId="48" applyFont="1" applyBorder="1" applyAlignment="1" applyProtection="1">
      <alignment vertical="center"/>
      <protection locked="0"/>
    </xf>
    <xf numFmtId="0" fontId="46" fillId="0" borderId="84" xfId="48" applyFont="1" applyBorder="1" applyAlignment="1" applyProtection="1">
      <alignment horizontal="right" vertical="center"/>
      <protection locked="0"/>
    </xf>
    <xf numFmtId="0" fontId="41" fillId="0" borderId="11" xfId="48" applyFont="1" applyBorder="1" applyAlignment="1" applyProtection="1">
      <alignment vertical="center"/>
      <protection locked="0"/>
    </xf>
    <xf numFmtId="0" fontId="46" fillId="0" borderId="106" xfId="48" applyFont="1" applyBorder="1" applyAlignment="1" applyProtection="1">
      <alignment horizontal="right" vertical="center"/>
      <protection locked="0"/>
    </xf>
    <xf numFmtId="0" fontId="46" fillId="0" borderId="107" xfId="48" applyFont="1" applyBorder="1" applyAlignment="1" applyProtection="1">
      <alignment horizontal="distributed" vertical="center"/>
      <protection locked="0"/>
    </xf>
    <xf numFmtId="0" fontId="46" fillId="0" borderId="108" xfId="48" applyFont="1" applyBorder="1" applyAlignment="1" applyProtection="1">
      <alignment vertical="center"/>
      <protection locked="0"/>
    </xf>
    <xf numFmtId="0" fontId="46" fillId="0" borderId="109" xfId="48" applyFont="1" applyBorder="1" applyAlignment="1" applyProtection="1">
      <alignment vertical="center"/>
      <protection locked="0"/>
    </xf>
    <xf numFmtId="0" fontId="46" fillId="0" borderId="110" xfId="48" applyFont="1" applyBorder="1" applyAlignment="1" applyProtection="1">
      <alignment horizontal="left" vertical="center"/>
      <protection locked="0"/>
    </xf>
    <xf numFmtId="0" fontId="41" fillId="0" borderId="108" xfId="48" applyFont="1" applyBorder="1" applyAlignment="1" applyProtection="1">
      <alignment vertical="center"/>
      <protection locked="0"/>
    </xf>
    <xf numFmtId="3" fontId="46" fillId="0" borderId="111" xfId="48" applyNumberFormat="1" applyFont="1" applyBorder="1" applyAlignment="1" applyProtection="1">
      <alignment vertical="center"/>
      <protection locked="0"/>
    </xf>
    <xf numFmtId="3" fontId="46" fillId="24" borderId="112" xfId="48" applyNumberFormat="1" applyFont="1" applyFill="1" applyBorder="1" applyAlignment="1" applyProtection="1">
      <alignment vertical="center"/>
      <protection locked="0"/>
    </xf>
    <xf numFmtId="0" fontId="1" fillId="0" borderId="0" xfId="48" applyFont="1" applyAlignment="1" applyProtection="1">
      <alignment vertical="center"/>
      <protection locked="0"/>
    </xf>
    <xf numFmtId="3" fontId="1" fillId="0" borderId="0" xfId="48" applyNumberFormat="1" applyFont="1" applyAlignment="1" applyProtection="1">
      <alignment vertical="center"/>
      <protection locked="0"/>
    </xf>
    <xf numFmtId="3" fontId="41" fillId="0" borderId="0" xfId="48" applyNumberFormat="1" applyFont="1" applyAlignment="1" applyProtection="1">
      <alignment horizontal="center" vertical="center"/>
      <protection locked="0"/>
    </xf>
    <xf numFmtId="0" fontId="41" fillId="0" borderId="0" xfId="48" applyFont="1" applyAlignment="1" applyProtection="1">
      <alignment horizontal="center" vertical="center"/>
      <protection locked="0"/>
    </xf>
    <xf numFmtId="0" fontId="1" fillId="0" borderId="0" xfId="48" applyFont="1" applyAlignment="1" applyProtection="1">
      <alignment horizontal="center" vertical="center"/>
      <protection locked="0"/>
    </xf>
    <xf numFmtId="0" fontId="41" fillId="0" borderId="0" xfId="48" applyFont="1" applyAlignment="1" applyProtection="1">
      <alignment vertical="center"/>
      <protection locked="0"/>
    </xf>
    <xf numFmtId="3" fontId="41" fillId="0" borderId="0" xfId="48" applyNumberFormat="1" applyFont="1" applyAlignment="1" applyProtection="1">
      <alignment vertical="center"/>
      <protection locked="0"/>
    </xf>
    <xf numFmtId="0" fontId="42" fillId="0" borderId="0" xfId="48" applyFont="1" applyAlignment="1" applyProtection="1">
      <alignment vertical="center" wrapText="1"/>
      <protection locked="0"/>
    </xf>
    <xf numFmtId="3" fontId="45" fillId="0" borderId="0" xfId="48" applyNumberFormat="1" applyFont="1" applyAlignment="1" applyProtection="1">
      <alignment vertical="center"/>
      <protection locked="0"/>
    </xf>
    <xf numFmtId="0" fontId="10" fillId="0" borderId="22" xfId="0" applyFont="1" applyFill="1" applyBorder="1" applyAlignment="1">
      <alignment vertical="center"/>
    </xf>
    <xf numFmtId="3" fontId="5" fillId="0" borderId="33" xfId="0" applyNumberFormat="1" applyFont="1" applyFill="1" applyBorder="1" applyAlignment="1">
      <alignment vertical="center"/>
    </xf>
    <xf numFmtId="0" fontId="3" fillId="0" borderId="113" xfId="0" applyFont="1" applyBorder="1" applyAlignment="1">
      <alignment horizontal="center" vertical="center" wrapText="1"/>
    </xf>
    <xf numFmtId="38" fontId="5" fillId="0" borderId="47" xfId="44" applyNumberFormat="1" applyFont="1" applyFill="1" applyBorder="1" applyAlignment="1">
      <alignment vertical="center"/>
    </xf>
    <xf numFmtId="38" fontId="5" fillId="0" borderId="54" xfId="44" applyNumberFormat="1" applyFont="1" applyFill="1" applyBorder="1" applyAlignment="1">
      <alignment vertical="center"/>
    </xf>
    <xf numFmtId="38" fontId="9" fillId="0" borderId="59" xfId="44" applyNumberFormat="1" applyFont="1" applyFill="1" applyBorder="1" applyAlignment="1">
      <alignment vertical="center"/>
    </xf>
    <xf numFmtId="38" fontId="5" fillId="0" borderId="53" xfId="44" applyNumberFormat="1" applyFont="1" applyFill="1" applyBorder="1" applyAlignment="1">
      <alignment vertical="center"/>
    </xf>
    <xf numFmtId="38" fontId="9" fillId="0" borderId="114" xfId="44" applyNumberFormat="1" applyFont="1" applyFill="1" applyBorder="1" applyAlignment="1">
      <alignment vertical="center" wrapText="1"/>
    </xf>
    <xf numFmtId="0" fontId="3" fillId="0" borderId="18" xfId="0" applyFont="1" applyFill="1" applyBorder="1" applyAlignment="1">
      <alignment horizontal="center" vertical="center"/>
    </xf>
    <xf numFmtId="0" fontId="0" fillId="0" borderId="0" xfId="48" applyFont="1" applyAlignment="1" applyProtection="1">
      <alignment horizontal="right" vertical="center"/>
      <protection locked="0"/>
    </xf>
    <xf numFmtId="38" fontId="5" fillId="0" borderId="31" xfId="35" applyFont="1" applyFill="1" applyBorder="1" applyAlignment="1">
      <alignment vertical="center"/>
    </xf>
    <xf numFmtId="38" fontId="5" fillId="0" borderId="49" xfId="35" applyFont="1" applyFill="1" applyBorder="1" applyAlignment="1">
      <alignment vertical="center"/>
    </xf>
    <xf numFmtId="38" fontId="5" fillId="0" borderId="15" xfId="35" applyFont="1" applyFill="1" applyBorder="1" applyAlignment="1">
      <alignment vertical="center"/>
    </xf>
    <xf numFmtId="38" fontId="5" fillId="0" borderId="13" xfId="35" applyFont="1" applyFill="1" applyBorder="1" applyAlignment="1">
      <alignment vertical="center"/>
    </xf>
    <xf numFmtId="38" fontId="9" fillId="0" borderId="31" xfId="35" applyFont="1" applyFill="1" applyBorder="1" applyAlignment="1">
      <alignment vertical="center"/>
    </xf>
    <xf numFmtId="38" fontId="9" fillId="0" borderId="49" xfId="35" applyFont="1" applyFill="1" applyBorder="1" applyAlignment="1">
      <alignment vertical="center"/>
    </xf>
    <xf numFmtId="38" fontId="9" fillId="0" borderId="14" xfId="35" applyFont="1" applyFill="1" applyBorder="1" applyAlignment="1">
      <alignment vertical="center"/>
    </xf>
    <xf numFmtId="178" fontId="9" fillId="0" borderId="19" xfId="35" applyNumberFormat="1" applyFont="1" applyFill="1" applyBorder="1" applyAlignment="1">
      <alignment horizontal="right" vertical="center"/>
    </xf>
    <xf numFmtId="185" fontId="41" fillId="0" borderId="0" xfId="0" applyNumberFormat="1" applyFont="1" applyAlignment="1">
      <alignment vertical="center"/>
    </xf>
    <xf numFmtId="0" fontId="3" fillId="0" borderId="40" xfId="0" applyFont="1" applyBorder="1" applyAlignment="1">
      <alignment vertical="center" wrapText="1"/>
    </xf>
    <xf numFmtId="0" fontId="5" fillId="0" borderId="0" xfId="35" applyNumberFormat="1" applyFont="1" applyBorder="1" applyAlignment="1">
      <alignment horizontal="right" vertical="center"/>
    </xf>
    <xf numFmtId="0" fontId="7" fillId="0" borderId="0" xfId="0" applyNumberFormat="1" applyFont="1" applyBorder="1" applyAlignment="1">
      <alignment horizontal="left" vertical="center"/>
    </xf>
    <xf numFmtId="0" fontId="7" fillId="0" borderId="0" xfId="0" applyNumberFormat="1" applyFont="1" applyBorder="1" applyAlignment="1">
      <alignment horizontal="left" vertical="center" shrinkToFit="1"/>
    </xf>
    <xf numFmtId="0" fontId="3" fillId="0" borderId="0" xfId="0" applyFont="1" applyBorder="1" applyAlignment="1">
      <alignment horizontal="right" vertical="center"/>
    </xf>
    <xf numFmtId="0" fontId="5" fillId="0" borderId="0" xfId="0" applyNumberFormat="1" applyFont="1" applyBorder="1" applyAlignment="1">
      <alignment horizontal="distributed" vertical="center"/>
    </xf>
    <xf numFmtId="185" fontId="41" fillId="0" borderId="0" xfId="0" applyNumberFormat="1" applyFont="1" applyBorder="1" applyAlignment="1">
      <alignment vertical="center"/>
    </xf>
    <xf numFmtId="0" fontId="3" fillId="0" borderId="115" xfId="0" applyFont="1" applyBorder="1" applyAlignment="1">
      <alignment horizontal="center" vertical="center" wrapText="1"/>
    </xf>
    <xf numFmtId="38" fontId="5" fillId="0" borderId="48" xfId="44" applyNumberFormat="1" applyFont="1" applyFill="1" applyBorder="1" applyAlignment="1">
      <alignment vertical="center"/>
    </xf>
    <xf numFmtId="38" fontId="5" fillId="0" borderId="56" xfId="44" applyNumberFormat="1" applyFont="1" applyFill="1" applyBorder="1" applyAlignment="1">
      <alignment vertical="center"/>
    </xf>
    <xf numFmtId="38" fontId="9" fillId="0" borderId="55" xfId="44" applyNumberFormat="1" applyFont="1" applyFill="1" applyBorder="1" applyAlignment="1">
      <alignment vertical="center"/>
    </xf>
    <xf numFmtId="38" fontId="5" fillId="0" borderId="116" xfId="44" applyNumberFormat="1" applyFont="1" applyFill="1" applyBorder="1" applyAlignment="1">
      <alignment vertical="center"/>
    </xf>
    <xf numFmtId="38" fontId="9" fillId="0" borderId="117" xfId="44" applyNumberFormat="1" applyFont="1" applyFill="1" applyBorder="1" applyAlignment="1">
      <alignment vertical="center" wrapText="1"/>
    </xf>
    <xf numFmtId="0" fontId="0" fillId="0" borderId="0" xfId="0" applyFont="1"/>
    <xf numFmtId="0" fontId="51" fillId="0" borderId="0" xfId="0" applyFont="1" applyAlignment="1">
      <alignment vertical="center"/>
    </xf>
    <xf numFmtId="0" fontId="9" fillId="0" borderId="0" xfId="0" applyFont="1" applyAlignment="1">
      <alignment vertical="center"/>
    </xf>
    <xf numFmtId="186" fontId="5" fillId="0" borderId="0" xfId="0" applyNumberFormat="1" applyFont="1" applyAlignment="1">
      <alignment vertical="center"/>
    </xf>
    <xf numFmtId="0" fontId="5" fillId="0" borderId="0" xfId="0" applyFont="1" applyAlignment="1">
      <alignment horizontal="distributed"/>
    </xf>
    <xf numFmtId="0" fontId="5" fillId="0" borderId="12" xfId="0" applyFont="1" applyBorder="1" applyAlignment="1">
      <alignment horizontal="right"/>
    </xf>
    <xf numFmtId="186" fontId="5" fillId="0" borderId="0" xfId="0" applyNumberFormat="1" applyFont="1" applyAlignment="1"/>
    <xf numFmtId="0" fontId="5" fillId="0" borderId="100" xfId="0" applyFont="1" applyBorder="1" applyAlignment="1">
      <alignment horizontal="center" vertical="center" wrapText="1"/>
    </xf>
    <xf numFmtId="186" fontId="5" fillId="0" borderId="118" xfId="0" applyNumberFormat="1" applyFont="1" applyBorder="1" applyAlignment="1">
      <alignment horizontal="center" vertical="center"/>
    </xf>
    <xf numFmtId="38" fontId="5" fillId="0" borderId="118" xfId="44" applyNumberFormat="1" applyFont="1" applyFill="1" applyBorder="1" applyAlignment="1">
      <alignment vertical="center"/>
    </xf>
    <xf numFmtId="186" fontId="5" fillId="0" borderId="118" xfId="0" applyNumberFormat="1" applyFont="1" applyBorder="1" applyAlignment="1">
      <alignment vertical="center"/>
    </xf>
    <xf numFmtId="38" fontId="9" fillId="0" borderId="118" xfId="44" applyNumberFormat="1" applyFont="1" applyFill="1" applyBorder="1" applyAlignment="1">
      <alignment vertical="center"/>
    </xf>
    <xf numFmtId="38" fontId="9" fillId="0" borderId="40" xfId="44" applyNumberFormat="1" applyFont="1" applyFill="1" applyBorder="1" applyAlignment="1">
      <alignment vertical="center"/>
    </xf>
    <xf numFmtId="186" fontId="5" fillId="0" borderId="40" xfId="0" applyNumberFormat="1" applyFont="1" applyBorder="1" applyAlignment="1">
      <alignment vertical="center"/>
    </xf>
    <xf numFmtId="186" fontId="5" fillId="0" borderId="12" xfId="0" applyNumberFormat="1" applyFont="1" applyBorder="1" applyAlignment="1">
      <alignment vertical="center"/>
    </xf>
    <xf numFmtId="38" fontId="9" fillId="0" borderId="118" xfId="44" applyNumberFormat="1" applyFont="1" applyFill="1" applyBorder="1" applyAlignment="1">
      <alignment vertical="center" wrapText="1"/>
    </xf>
    <xf numFmtId="0" fontId="5" fillId="0" borderId="0" xfId="0" applyFont="1" applyBorder="1" applyAlignment="1">
      <alignment horizontal="distributed" vertical="center"/>
    </xf>
    <xf numFmtId="186" fontId="5" fillId="0" borderId="0" xfId="0" applyNumberFormat="1" applyFont="1" applyBorder="1" applyAlignment="1">
      <alignment vertical="center"/>
    </xf>
    <xf numFmtId="38" fontId="5" fillId="0" borderId="0" xfId="0" applyNumberFormat="1" applyFont="1" applyBorder="1" applyAlignment="1">
      <alignment vertical="center"/>
    </xf>
    <xf numFmtId="0" fontId="5" fillId="0" borderId="0" xfId="0" applyFont="1" applyAlignment="1">
      <alignment horizontal="distributed" vertical="center"/>
    </xf>
    <xf numFmtId="38" fontId="9" fillId="0" borderId="33" xfId="35" applyFont="1" applyBorder="1" applyAlignment="1">
      <alignment horizontal="right" vertical="center"/>
    </xf>
    <xf numFmtId="38" fontId="9" fillId="0" borderId="33" xfId="35" applyFont="1" applyFill="1" applyBorder="1" applyAlignment="1">
      <alignment horizontal="right" vertical="center"/>
    </xf>
    <xf numFmtId="38" fontId="9" fillId="0" borderId="20" xfId="35" applyFont="1" applyBorder="1" applyAlignment="1">
      <alignment horizontal="right" vertical="center"/>
    </xf>
    <xf numFmtId="0" fontId="46" fillId="0" borderId="122" xfId="48" applyFont="1" applyBorder="1" applyAlignment="1" applyProtection="1">
      <alignment horizontal="center" vertical="center"/>
      <protection locked="0"/>
    </xf>
    <xf numFmtId="0" fontId="46" fillId="0" borderId="123" xfId="48" applyFont="1" applyBorder="1" applyAlignment="1" applyProtection="1">
      <alignment horizontal="center" vertical="center"/>
      <protection locked="0"/>
    </xf>
    <xf numFmtId="0" fontId="46" fillId="0" borderId="124" xfId="48" applyFont="1" applyBorder="1" applyAlignment="1" applyProtection="1">
      <alignment horizontal="center" vertical="center"/>
      <protection locked="0"/>
    </xf>
    <xf numFmtId="0" fontId="41" fillId="0" borderId="125" xfId="48" applyFont="1" applyBorder="1" applyAlignment="1" applyProtection="1">
      <alignment horizontal="center" vertical="center"/>
      <protection locked="0"/>
    </xf>
    <xf numFmtId="0" fontId="46" fillId="0" borderId="126" xfId="48" applyFont="1" applyBorder="1" applyAlignment="1" applyProtection="1">
      <alignment horizontal="center" vertical="center"/>
      <protection locked="0"/>
    </xf>
    <xf numFmtId="0" fontId="46" fillId="0" borderId="127" xfId="48" applyFont="1" applyBorder="1" applyAlignment="1" applyProtection="1">
      <alignment horizontal="center" vertical="center"/>
      <protection locked="0"/>
    </xf>
    <xf numFmtId="3" fontId="41" fillId="0" borderId="128" xfId="48" applyNumberFormat="1" applyFont="1" applyBorder="1" applyAlignment="1" applyProtection="1">
      <alignment horizontal="center" vertical="center"/>
      <protection locked="0"/>
    </xf>
    <xf numFmtId="3" fontId="41" fillId="0" borderId="129" xfId="48" applyNumberFormat="1" applyFont="1" applyBorder="1" applyAlignment="1" applyProtection="1">
      <alignment horizontal="center" vertical="center"/>
      <protection locked="0"/>
    </xf>
    <xf numFmtId="3" fontId="41" fillId="0" borderId="130" xfId="48" applyNumberFormat="1" applyFont="1" applyBorder="1" applyAlignment="1" applyProtection="1">
      <alignment horizontal="center" vertical="center"/>
      <protection locked="0"/>
    </xf>
    <xf numFmtId="0" fontId="46" fillId="0" borderId="132" xfId="48" applyFont="1" applyBorder="1" applyAlignment="1" applyProtection="1">
      <alignment horizontal="right" vertical="center"/>
      <protection locked="0"/>
    </xf>
    <xf numFmtId="0" fontId="49" fillId="0" borderId="83" xfId="48" applyFont="1" applyBorder="1" applyAlignment="1" applyProtection="1">
      <alignment vertical="center"/>
      <protection locked="0"/>
    </xf>
    <xf numFmtId="0" fontId="49" fillId="0" borderId="119" xfId="48" applyFont="1" applyBorder="1" applyAlignment="1" applyProtection="1">
      <alignment vertical="center"/>
      <protection locked="0"/>
    </xf>
    <xf numFmtId="49" fontId="5" fillId="0" borderId="33" xfId="35" applyNumberFormat="1" applyFont="1" applyFill="1" applyBorder="1" applyAlignment="1">
      <alignment horizontal="right" vertical="center"/>
    </xf>
    <xf numFmtId="49" fontId="5" fillId="0" borderId="24" xfId="35" applyNumberFormat="1" applyFont="1" applyFill="1" applyBorder="1" applyAlignment="1">
      <alignment horizontal="right" vertical="center"/>
    </xf>
    <xf numFmtId="0" fontId="3" fillId="0" borderId="30" xfId="0" applyFont="1" applyFill="1" applyBorder="1" applyAlignment="1">
      <alignment horizontal="distributed" vertical="center" textRotation="255"/>
    </xf>
    <xf numFmtId="0" fontId="3" fillId="0" borderId="32" xfId="0" applyFont="1" applyFill="1" applyBorder="1" applyAlignment="1">
      <alignment horizontal="distributed" vertical="center" textRotation="255"/>
    </xf>
    <xf numFmtId="178" fontId="3" fillId="0" borderId="32" xfId="35" applyNumberFormat="1" applyFont="1" applyFill="1" applyBorder="1" applyAlignment="1">
      <alignment horizontal="distributed" vertical="center" textRotation="255"/>
    </xf>
    <xf numFmtId="0" fontId="3" fillId="0" borderId="22" xfId="0" applyFont="1" applyFill="1" applyBorder="1" applyAlignment="1">
      <alignment horizontal="distributed" vertical="center" textRotation="255"/>
    </xf>
    <xf numFmtId="178" fontId="3" fillId="0" borderId="22" xfId="35" applyNumberFormat="1" applyFont="1" applyFill="1" applyBorder="1" applyAlignment="1">
      <alignment horizontal="distributed" vertical="center" textRotation="255"/>
    </xf>
    <xf numFmtId="38" fontId="3" fillId="0" borderId="30" xfId="35" applyFont="1" applyFill="1" applyBorder="1" applyAlignment="1">
      <alignment vertical="center"/>
    </xf>
    <xf numFmtId="38" fontId="9" fillId="0" borderId="47" xfId="35" applyFont="1" applyFill="1" applyBorder="1" applyAlignment="1">
      <alignment horizontal="right" vertical="center"/>
    </xf>
    <xf numFmtId="38" fontId="5" fillId="0" borderId="47" xfId="35" applyFont="1" applyFill="1" applyBorder="1" applyAlignment="1">
      <alignment horizontal="right" vertical="center"/>
    </xf>
    <xf numFmtId="0" fontId="3" fillId="25" borderId="47" xfId="0" applyFont="1" applyFill="1" applyBorder="1" applyAlignment="1">
      <alignment vertical="center" wrapText="1"/>
    </xf>
    <xf numFmtId="38" fontId="9" fillId="25" borderId="47" xfId="35" applyFont="1" applyFill="1" applyBorder="1" applyAlignment="1">
      <alignment horizontal="right" vertical="center"/>
    </xf>
    <xf numFmtId="38" fontId="5" fillId="25" borderId="47" xfId="35" applyFont="1" applyFill="1" applyBorder="1" applyAlignment="1">
      <alignment horizontal="right" vertical="center"/>
    </xf>
    <xf numFmtId="38" fontId="5" fillId="25" borderId="59" xfId="35" applyFont="1" applyFill="1" applyBorder="1" applyAlignment="1">
      <alignment horizontal="right" vertical="center"/>
    </xf>
    <xf numFmtId="38" fontId="5" fillId="25" borderId="54" xfId="35" applyFont="1" applyFill="1" applyBorder="1" applyAlignment="1">
      <alignment horizontal="right" vertical="center"/>
    </xf>
    <xf numFmtId="38" fontId="5" fillId="25" borderId="114" xfId="35" applyFont="1" applyFill="1" applyBorder="1" applyAlignment="1">
      <alignment horizontal="right" vertical="center"/>
    </xf>
    <xf numFmtId="178" fontId="3" fillId="0" borderId="55" xfId="35" applyNumberFormat="1" applyFont="1" applyFill="1" applyBorder="1" applyAlignment="1">
      <alignment horizontal="distributed" vertical="center" textRotation="255"/>
    </xf>
    <xf numFmtId="178" fontId="9" fillId="0" borderId="48" xfId="35" applyNumberFormat="1" applyFont="1" applyFill="1" applyBorder="1" applyAlignment="1">
      <alignment horizontal="right" vertical="center"/>
    </xf>
    <xf numFmtId="178" fontId="5" fillId="0" borderId="48" xfId="35" applyNumberFormat="1" applyFont="1" applyFill="1" applyBorder="1" applyAlignment="1">
      <alignment horizontal="right" vertical="center"/>
    </xf>
    <xf numFmtId="0" fontId="3" fillId="25" borderId="37" xfId="0" applyFont="1" applyFill="1" applyBorder="1" applyAlignment="1">
      <alignment horizontal="center" vertical="center"/>
    </xf>
    <xf numFmtId="0" fontId="3" fillId="25" borderId="53" xfId="0" applyFont="1" applyFill="1" applyBorder="1" applyAlignment="1">
      <alignment horizontal="center" vertical="center"/>
    </xf>
    <xf numFmtId="178" fontId="3" fillId="0" borderId="59" xfId="35" applyNumberFormat="1" applyFont="1" applyFill="1" applyBorder="1" applyAlignment="1">
      <alignment horizontal="distributed" vertical="center" textRotation="255"/>
    </xf>
    <xf numFmtId="178" fontId="9" fillId="0" borderId="47" xfId="35" applyNumberFormat="1" applyFont="1" applyFill="1" applyBorder="1" applyAlignment="1">
      <alignment horizontal="right" vertical="center"/>
    </xf>
    <xf numFmtId="178" fontId="5" fillId="0" borderId="47" xfId="35" applyNumberFormat="1" applyFont="1" applyFill="1" applyBorder="1" applyAlignment="1">
      <alignment horizontal="right" vertical="center"/>
    </xf>
    <xf numFmtId="38" fontId="5" fillId="0" borderId="47" xfId="35" applyFont="1" applyFill="1" applyBorder="1" applyAlignment="1">
      <alignment horizontal="right" vertical="center" shrinkToFit="1"/>
    </xf>
    <xf numFmtId="0" fontId="3" fillId="0" borderId="47" xfId="0" applyFont="1" applyFill="1" applyBorder="1" applyAlignment="1">
      <alignment horizontal="distributed" vertical="center" textRotation="255"/>
    </xf>
    <xf numFmtId="178" fontId="3" fillId="0" borderId="44" xfId="35" applyNumberFormat="1" applyFont="1" applyFill="1" applyBorder="1" applyAlignment="1">
      <alignment horizontal="distributed" vertical="center" textRotation="255"/>
    </xf>
    <xf numFmtId="38" fontId="5" fillId="0" borderId="47" xfId="35" applyNumberFormat="1" applyFont="1" applyFill="1" applyBorder="1" applyAlignment="1">
      <alignment horizontal="right" vertical="center"/>
    </xf>
    <xf numFmtId="38" fontId="5" fillId="0" borderId="54" xfId="35" applyFont="1" applyFill="1" applyBorder="1" applyAlignment="1">
      <alignment horizontal="right" vertical="center"/>
    </xf>
    <xf numFmtId="38" fontId="9" fillId="25" borderId="32" xfId="35" applyFont="1" applyFill="1" applyBorder="1" applyAlignment="1">
      <alignment horizontal="right" vertical="center"/>
    </xf>
    <xf numFmtId="38" fontId="5" fillId="25" borderId="26" xfId="35" applyFont="1" applyFill="1" applyBorder="1" applyAlignment="1">
      <alignment horizontal="right" vertical="center"/>
    </xf>
    <xf numFmtId="38" fontId="5" fillId="25" borderId="32" xfId="35" applyFont="1" applyFill="1" applyBorder="1" applyAlignment="1">
      <alignment horizontal="right" vertical="center"/>
    </xf>
    <xf numFmtId="38" fontId="5" fillId="25" borderId="36" xfId="35" applyFont="1" applyFill="1" applyBorder="1" applyAlignment="1">
      <alignment horizontal="right" vertical="center"/>
    </xf>
    <xf numFmtId="0" fontId="3" fillId="25" borderId="32" xfId="0" applyFont="1" applyFill="1" applyBorder="1" applyAlignment="1">
      <alignment vertical="center" wrapText="1"/>
    </xf>
    <xf numFmtId="0" fontId="3" fillId="25" borderId="16" xfId="0" applyFont="1" applyFill="1" applyBorder="1" applyAlignment="1">
      <alignment horizontal="center" vertical="center"/>
    </xf>
    <xf numFmtId="38" fontId="9" fillId="25" borderId="29" xfId="35" applyFont="1" applyFill="1" applyBorder="1" applyAlignment="1">
      <alignment horizontal="right" vertical="center"/>
    </xf>
    <xf numFmtId="38" fontId="5" fillId="25" borderId="24" xfId="35" applyFont="1" applyFill="1" applyBorder="1" applyAlignment="1">
      <alignment horizontal="right" vertical="center"/>
    </xf>
    <xf numFmtId="38" fontId="5" fillId="25" borderId="29" xfId="35" applyFont="1" applyFill="1" applyBorder="1" applyAlignment="1">
      <alignment horizontal="right" vertical="center"/>
    </xf>
    <xf numFmtId="38" fontId="5" fillId="25" borderId="34" xfId="35" applyFont="1" applyFill="1" applyBorder="1" applyAlignment="1">
      <alignment horizontal="right" vertical="center"/>
    </xf>
    <xf numFmtId="0" fontId="10" fillId="0" borderId="25" xfId="0" applyFont="1" applyFill="1" applyBorder="1" applyAlignment="1">
      <alignment vertical="center"/>
    </xf>
    <xf numFmtId="38" fontId="10" fillId="0" borderId="0" xfId="35" applyFont="1" applyFill="1" applyBorder="1" applyAlignment="1">
      <alignment vertical="center"/>
    </xf>
    <xf numFmtId="38" fontId="10" fillId="0" borderId="30" xfId="35" applyFont="1" applyFill="1" applyBorder="1" applyAlignment="1">
      <alignment vertical="center"/>
    </xf>
    <xf numFmtId="0" fontId="0" fillId="0" borderId="0" xfId="0" applyFont="1" applyFill="1" applyBorder="1" applyAlignment="1">
      <alignment vertical="center"/>
    </xf>
    <xf numFmtId="38" fontId="55" fillId="0" borderId="29" xfId="44" applyNumberFormat="1" applyFont="1" applyFill="1" applyBorder="1" applyAlignment="1">
      <alignment horizontal="right" vertical="center"/>
    </xf>
    <xf numFmtId="187" fontId="0" fillId="0" borderId="0" xfId="0" applyNumberFormat="1" applyFont="1"/>
    <xf numFmtId="187" fontId="0" fillId="0" borderId="0" xfId="0" applyNumberFormat="1"/>
    <xf numFmtId="188" fontId="0" fillId="0" borderId="0" xfId="0" applyNumberFormat="1"/>
    <xf numFmtId="38" fontId="5" fillId="25" borderId="118" xfId="44" applyNumberFormat="1" applyFont="1" applyFill="1" applyBorder="1" applyAlignment="1">
      <alignment vertical="center"/>
    </xf>
    <xf numFmtId="186" fontId="5" fillId="26" borderId="118" xfId="28" applyNumberFormat="1" applyFont="1" applyFill="1" applyBorder="1" applyAlignment="1">
      <alignment vertical="center"/>
    </xf>
    <xf numFmtId="38" fontId="5" fillId="25" borderId="84" xfId="44" applyNumberFormat="1" applyFont="1" applyFill="1" applyBorder="1" applyAlignment="1">
      <alignment vertical="center"/>
    </xf>
    <xf numFmtId="185" fontId="42" fillId="0" borderId="0" xfId="0" applyNumberFormat="1" applyFont="1" applyBorder="1" applyAlignment="1">
      <alignment horizontal="center" vertical="center"/>
    </xf>
    <xf numFmtId="0" fontId="5" fillId="0" borderId="118" xfId="0" applyFont="1" applyBorder="1" applyAlignment="1">
      <alignment vertical="center"/>
    </xf>
    <xf numFmtId="0" fontId="5" fillId="0" borderId="40" xfId="0" applyFont="1" applyBorder="1" applyAlignment="1">
      <alignment vertical="center"/>
    </xf>
    <xf numFmtId="0" fontId="5" fillId="0" borderId="12" xfId="0" applyFont="1" applyBorder="1" applyAlignment="1">
      <alignment vertical="center"/>
    </xf>
    <xf numFmtId="0" fontId="5" fillId="0" borderId="84" xfId="0" applyFont="1" applyBorder="1" applyAlignment="1">
      <alignment vertical="center"/>
    </xf>
    <xf numFmtId="185" fontId="41" fillId="0" borderId="0" xfId="0" applyNumberFormat="1" applyFont="1" applyBorder="1" applyAlignment="1">
      <alignment vertical="top"/>
    </xf>
    <xf numFmtId="185" fontId="41" fillId="0" borderId="0" xfId="0" applyNumberFormat="1" applyFont="1" applyBorder="1" applyAlignment="1">
      <alignment horizontal="left" vertical="top"/>
    </xf>
    <xf numFmtId="185" fontId="0" fillId="0" borderId="0" xfId="0" applyNumberFormat="1" applyBorder="1" applyAlignment="1">
      <alignment vertical="center"/>
    </xf>
    <xf numFmtId="185" fontId="0" fillId="0" borderId="0" xfId="0" applyNumberFormat="1" applyFont="1" applyBorder="1" applyAlignment="1">
      <alignment vertical="center"/>
    </xf>
    <xf numFmtId="0" fontId="41" fillId="0" borderId="0" xfId="0" applyFont="1" applyAlignment="1">
      <alignment horizontal="center" vertical="center"/>
    </xf>
    <xf numFmtId="185" fontId="41" fillId="0" borderId="0" xfId="0" applyNumberFormat="1" applyFont="1" applyAlignment="1">
      <alignment horizontal="center" vertical="center"/>
    </xf>
    <xf numFmtId="38" fontId="41" fillId="0" borderId="0" xfId="35" applyFont="1" applyAlignment="1">
      <alignment vertical="center"/>
    </xf>
    <xf numFmtId="186" fontId="41" fillId="0" borderId="0" xfId="28" applyNumberFormat="1" applyFont="1" applyAlignment="1">
      <alignment vertical="center"/>
    </xf>
    <xf numFmtId="185" fontId="41" fillId="0" borderId="0" xfId="0" applyNumberFormat="1" applyFont="1" applyAlignment="1">
      <alignment horizontal="center" vertical="center" shrinkToFit="1"/>
    </xf>
    <xf numFmtId="0" fontId="46" fillId="0" borderId="76" xfId="48" applyFont="1" applyBorder="1" applyAlignment="1" applyProtection="1">
      <alignment horizontal="center" vertical="center"/>
      <protection locked="0"/>
    </xf>
    <xf numFmtId="0" fontId="46" fillId="0" borderId="131" xfId="48" applyFont="1" applyBorder="1" applyAlignment="1" applyProtection="1">
      <alignment horizontal="center" vertical="center"/>
      <protection locked="0"/>
    </xf>
    <xf numFmtId="0" fontId="46" fillId="0" borderId="119" xfId="48" applyFont="1" applyBorder="1" applyAlignment="1" applyProtection="1">
      <alignment horizontal="center" vertical="center"/>
      <protection locked="0"/>
    </xf>
    <xf numFmtId="0" fontId="46" fillId="0" borderId="90" xfId="48" applyFont="1" applyBorder="1" applyAlignment="1" applyProtection="1">
      <alignment horizontal="right" vertical="center"/>
      <protection locked="0"/>
    </xf>
    <xf numFmtId="0" fontId="46" fillId="0" borderId="186" xfId="48" applyFont="1" applyBorder="1" applyAlignment="1" applyProtection="1">
      <alignment horizontal="left" vertical="center"/>
      <protection locked="0"/>
    </xf>
    <xf numFmtId="3" fontId="1" fillId="0" borderId="100" xfId="48" applyNumberFormat="1" applyFont="1" applyBorder="1" applyAlignment="1" applyProtection="1">
      <alignment vertical="center"/>
      <protection locked="0"/>
    </xf>
    <xf numFmtId="3" fontId="1" fillId="24" borderId="101" xfId="48" applyNumberFormat="1" applyFont="1" applyFill="1" applyBorder="1" applyAlignment="1" applyProtection="1">
      <alignment vertical="center"/>
      <protection locked="0"/>
    </xf>
    <xf numFmtId="0" fontId="48" fillId="0" borderId="0" xfId="48" applyFont="1" applyBorder="1" applyAlignment="1" applyProtection="1">
      <alignment horizontal="left" vertical="center"/>
      <protection locked="0"/>
    </xf>
    <xf numFmtId="0" fontId="46" fillId="0" borderId="83" xfId="48" applyFont="1" applyFill="1" applyBorder="1" applyAlignment="1" applyProtection="1">
      <alignment vertical="center"/>
      <protection locked="0"/>
    </xf>
    <xf numFmtId="0" fontId="47" fillId="0" borderId="0" xfId="48" applyFont="1" applyAlignment="1" applyProtection="1">
      <alignment vertical="top"/>
      <protection locked="0"/>
    </xf>
    <xf numFmtId="0" fontId="46" fillId="0" borderId="71" xfId="48" applyFont="1" applyBorder="1" applyAlignment="1">
      <alignment horizontal="centerContinuous" vertical="top"/>
    </xf>
    <xf numFmtId="0" fontId="46" fillId="0" borderId="123" xfId="48" applyFont="1" applyBorder="1" applyAlignment="1" applyProtection="1">
      <alignment horizontal="center" vertical="top"/>
      <protection locked="0"/>
    </xf>
    <xf numFmtId="0" fontId="46" fillId="0" borderId="77" xfId="48" applyFont="1" applyBorder="1" applyAlignment="1" applyProtection="1">
      <alignment vertical="top"/>
      <protection locked="0"/>
    </xf>
    <xf numFmtId="0" fontId="46" fillId="0" borderId="89" xfId="48" applyFont="1" applyBorder="1" applyAlignment="1" applyProtection="1">
      <alignment vertical="top"/>
      <protection locked="0"/>
    </xf>
    <xf numFmtId="0" fontId="46" fillId="0" borderId="83" xfId="48" applyFont="1" applyBorder="1" applyAlignment="1" applyProtection="1">
      <alignment vertical="top"/>
      <protection locked="0"/>
    </xf>
    <xf numFmtId="0" fontId="46" fillId="0" borderId="104" xfId="48" applyFont="1" applyBorder="1" applyAlignment="1" applyProtection="1">
      <alignment vertical="top"/>
      <protection locked="0"/>
    </xf>
    <xf numFmtId="0" fontId="46" fillId="0" borderId="0" xfId="48" applyFont="1" applyAlignment="1" applyProtection="1">
      <alignment vertical="top"/>
      <protection locked="0"/>
    </xf>
    <xf numFmtId="0" fontId="46" fillId="0" borderId="0" xfId="48" applyFont="1" applyFill="1" applyAlignment="1" applyProtection="1">
      <alignment vertical="top"/>
      <protection locked="0"/>
    </xf>
    <xf numFmtId="0" fontId="1" fillId="0" borderId="0" xfId="48" applyFont="1" applyAlignment="1" applyProtection="1">
      <alignment vertical="top"/>
      <protection locked="0"/>
    </xf>
    <xf numFmtId="0" fontId="45" fillId="0" borderId="0" xfId="48" applyFont="1" applyAlignment="1" applyProtection="1">
      <alignment vertical="top"/>
      <protection locked="0"/>
    </xf>
    <xf numFmtId="0" fontId="0" fillId="0" borderId="10" xfId="48" applyFont="1" applyBorder="1" applyAlignment="1" applyProtection="1">
      <alignment vertical="center"/>
      <protection locked="0"/>
    </xf>
    <xf numFmtId="0" fontId="46" fillId="0" borderId="81" xfId="48" applyFont="1" applyBorder="1" applyAlignment="1" applyProtection="1">
      <alignment horizontal="center" vertical="center"/>
      <protection locked="0"/>
    </xf>
    <xf numFmtId="56" fontId="46" fillId="0" borderId="119" xfId="48" quotePrefix="1" applyNumberFormat="1" applyFont="1" applyBorder="1" applyAlignment="1" applyProtection="1">
      <alignment horizontal="center" vertical="center"/>
      <protection locked="0"/>
    </xf>
    <xf numFmtId="0" fontId="46" fillId="0" borderId="76" xfId="48" applyFont="1" applyBorder="1" applyAlignment="1" applyProtection="1">
      <alignment vertical="top" wrapText="1"/>
      <protection locked="0"/>
    </xf>
    <xf numFmtId="0" fontId="46" fillId="0" borderId="119" xfId="48" applyFont="1" applyBorder="1" applyAlignment="1" applyProtection="1">
      <alignment vertical="top" wrapText="1"/>
      <protection locked="0"/>
    </xf>
    <xf numFmtId="0" fontId="48" fillId="0" borderId="77" xfId="48" applyFont="1" applyFill="1" applyBorder="1" applyAlignment="1" applyProtection="1">
      <alignment vertical="center"/>
      <protection locked="0"/>
    </xf>
    <xf numFmtId="0" fontId="49" fillId="0" borderId="0" xfId="48" applyFont="1" applyBorder="1" applyAlignment="1" applyProtection="1">
      <alignment vertical="center"/>
      <protection locked="0"/>
    </xf>
    <xf numFmtId="0" fontId="46" fillId="0" borderId="71" xfId="48" applyFont="1" applyBorder="1" applyAlignment="1">
      <alignment vertical="center"/>
    </xf>
    <xf numFmtId="0" fontId="46" fillId="0" borderId="207" xfId="48" applyFont="1" applyBorder="1" applyAlignment="1" applyProtection="1">
      <alignment vertical="center"/>
      <protection locked="0"/>
    </xf>
    <xf numFmtId="56" fontId="46" fillId="0" borderId="76" xfId="48" quotePrefix="1" applyNumberFormat="1" applyFont="1" applyBorder="1" applyAlignment="1" applyProtection="1">
      <alignment horizontal="center" vertical="center"/>
      <protection locked="0"/>
    </xf>
    <xf numFmtId="0" fontId="46" fillId="0" borderId="133" xfId="48" quotePrefix="1" applyFont="1" applyBorder="1" applyAlignment="1" applyProtection="1">
      <alignment horizontal="left" vertical="center"/>
      <protection locked="0"/>
    </xf>
    <xf numFmtId="0" fontId="46" fillId="0" borderId="76" xfId="48" applyFont="1" applyBorder="1" applyAlignment="1" applyProtection="1">
      <alignment vertical="center"/>
      <protection locked="0"/>
    </xf>
    <xf numFmtId="56" fontId="46" fillId="0" borderId="209" xfId="48" quotePrefix="1" applyNumberFormat="1" applyFont="1" applyBorder="1" applyAlignment="1" applyProtection="1">
      <alignment horizontal="center" vertical="center"/>
      <protection locked="0"/>
    </xf>
    <xf numFmtId="49" fontId="13" fillId="0" borderId="113" xfId="0" applyNumberFormat="1" applyFont="1" applyBorder="1" applyAlignment="1">
      <alignment horizontal="center" vertical="center"/>
    </xf>
    <xf numFmtId="49" fontId="13" fillId="0" borderId="39" xfId="0" applyNumberFormat="1" applyFont="1" applyBorder="1" applyAlignment="1">
      <alignment horizontal="center" vertical="center"/>
    </xf>
    <xf numFmtId="49" fontId="13" fillId="0" borderId="12" xfId="0" applyNumberFormat="1" applyFont="1" applyBorder="1" applyAlignment="1">
      <alignment horizontal="center"/>
    </xf>
    <xf numFmtId="49" fontId="13" fillId="0" borderId="42" xfId="0" applyNumberFormat="1" applyFont="1" applyBorder="1" applyAlignment="1">
      <alignment horizontal="center" vertical="center"/>
    </xf>
    <xf numFmtId="49" fontId="13" fillId="0" borderId="23" xfId="0" applyNumberFormat="1" applyFont="1" applyBorder="1" applyAlignment="1">
      <alignment horizontal="center" vertical="center"/>
    </xf>
    <xf numFmtId="49" fontId="13" fillId="0" borderId="25" xfId="0" applyNumberFormat="1" applyFont="1" applyBorder="1" applyAlignment="1">
      <alignment horizontal="center" vertical="center"/>
    </xf>
    <xf numFmtId="49" fontId="13" fillId="0" borderId="54" xfId="0" applyNumberFormat="1" applyFont="1" applyBorder="1" applyAlignment="1">
      <alignment horizontal="center" vertical="center"/>
    </xf>
    <xf numFmtId="0" fontId="60" fillId="0" borderId="0" xfId="46" applyFont="1" applyFill="1" applyAlignment="1">
      <alignment vertical="center"/>
    </xf>
    <xf numFmtId="0" fontId="60" fillId="0" borderId="0" xfId="46" applyFont="1" applyFill="1" applyBorder="1" applyAlignment="1">
      <alignment vertical="center"/>
    </xf>
    <xf numFmtId="0" fontId="60" fillId="0" borderId="0" xfId="0" applyFont="1" applyFill="1" applyBorder="1" applyAlignment="1">
      <alignment horizontal="center" vertical="center" shrinkToFit="1"/>
    </xf>
    <xf numFmtId="0" fontId="60" fillId="0" borderId="0" xfId="0" applyFont="1" applyFill="1" applyBorder="1" applyAlignment="1">
      <alignment horizontal="right" vertical="center" shrinkToFit="1"/>
    </xf>
    <xf numFmtId="0" fontId="60" fillId="0" borderId="0" xfId="46" applyFont="1" applyFill="1" applyBorder="1" applyAlignment="1">
      <alignment horizontal="center" vertical="center" shrinkToFit="1"/>
    </xf>
    <xf numFmtId="0" fontId="61" fillId="0" borderId="0" xfId="0" applyFont="1" applyFill="1" applyBorder="1" applyAlignment="1">
      <alignment horizontal="left" vertical="center"/>
    </xf>
    <xf numFmtId="0" fontId="62" fillId="0" borderId="0" xfId="0" applyFont="1" applyFill="1" applyBorder="1" applyAlignment="1">
      <alignment horizontal="left" vertical="center"/>
    </xf>
    <xf numFmtId="0" fontId="62" fillId="0" borderId="0" xfId="0" applyFont="1" applyFill="1" applyBorder="1" applyAlignment="1">
      <alignment horizontal="center" vertical="center"/>
    </xf>
    <xf numFmtId="0" fontId="62" fillId="0" borderId="0" xfId="0" applyFont="1" applyFill="1" applyBorder="1" applyAlignment="1">
      <alignment horizontal="distributed" vertical="center"/>
    </xf>
    <xf numFmtId="0" fontId="60" fillId="0" borderId="17" xfId="0" applyFont="1" applyFill="1" applyBorder="1" applyAlignment="1">
      <alignment horizontal="center" vertical="center" wrapText="1"/>
    </xf>
    <xf numFmtId="0" fontId="60" fillId="0" borderId="37" xfId="0" applyFont="1" applyFill="1" applyBorder="1" applyAlignment="1">
      <alignment horizontal="center" vertical="center" wrapText="1"/>
    </xf>
    <xf numFmtId="0" fontId="60" fillId="0" borderId="16" xfId="0" applyFont="1" applyFill="1" applyBorder="1" applyAlignment="1">
      <alignment horizontal="center" vertical="center" wrapText="1"/>
    </xf>
    <xf numFmtId="0" fontId="60" fillId="0" borderId="53" xfId="0" applyFont="1" applyFill="1" applyBorder="1" applyAlignment="1">
      <alignment horizontal="center" vertical="center" wrapText="1"/>
    </xf>
    <xf numFmtId="0" fontId="60" fillId="0" borderId="16" xfId="0" applyFont="1" applyFill="1" applyBorder="1" applyAlignment="1">
      <alignment horizontal="center" vertical="center"/>
    </xf>
    <xf numFmtId="0" fontId="60" fillId="0" borderId="20" xfId="0" applyFont="1" applyFill="1" applyBorder="1" applyAlignment="1">
      <alignment horizontal="distributed" vertical="center"/>
    </xf>
    <xf numFmtId="0" fontId="60" fillId="0" borderId="21" xfId="0" applyFont="1" applyFill="1" applyBorder="1" applyAlignment="1">
      <alignment horizontal="distributed" vertical="center"/>
    </xf>
    <xf numFmtId="0" fontId="60" fillId="0" borderId="33" xfId="0" applyFont="1" applyFill="1" applyBorder="1" applyAlignment="1">
      <alignment horizontal="left" vertical="center"/>
    </xf>
    <xf numFmtId="49" fontId="60" fillId="0" borderId="33" xfId="0" applyNumberFormat="1" applyFont="1" applyFill="1" applyBorder="1" applyAlignment="1">
      <alignment horizontal="left" vertical="center"/>
    </xf>
    <xf numFmtId="0" fontId="60" fillId="0" borderId="33" xfId="0" applyFont="1" applyFill="1" applyBorder="1" applyAlignment="1">
      <alignment horizontal="distributed" vertical="center"/>
    </xf>
    <xf numFmtId="0" fontId="60" fillId="0" borderId="0" xfId="0" applyFont="1" applyFill="1" applyBorder="1" applyAlignment="1">
      <alignment horizontal="left" vertical="center"/>
    </xf>
    <xf numFmtId="56" fontId="60" fillId="0" borderId="0" xfId="0" applyNumberFormat="1" applyFont="1" applyFill="1" applyBorder="1" applyAlignment="1">
      <alignment horizontal="left" vertical="center"/>
    </xf>
    <xf numFmtId="0" fontId="60" fillId="0" borderId="22" xfId="0" applyFont="1" applyFill="1" applyBorder="1" applyAlignment="1">
      <alignment horizontal="distributed" vertical="center"/>
    </xf>
    <xf numFmtId="0" fontId="60" fillId="0" borderId="19" xfId="0" applyFont="1" applyFill="1" applyBorder="1" applyAlignment="1">
      <alignment horizontal="distributed" vertical="center"/>
    </xf>
    <xf numFmtId="0" fontId="60" fillId="0" borderId="0" xfId="0" applyFont="1" applyFill="1" applyBorder="1" applyAlignment="1">
      <alignment horizontal="distributed" vertical="center"/>
    </xf>
    <xf numFmtId="0" fontId="60" fillId="0" borderId="19" xfId="0" applyFont="1" applyFill="1" applyBorder="1"/>
    <xf numFmtId="56" fontId="60" fillId="0" borderId="0" xfId="0" applyNumberFormat="1" applyFont="1" applyFill="1" applyBorder="1" applyAlignment="1">
      <alignment horizontal="left"/>
    </xf>
    <xf numFmtId="0" fontId="60" fillId="0" borderId="22" xfId="0" applyFont="1" applyFill="1" applyBorder="1" applyAlignment="1">
      <alignment horizontal="left" vertical="center"/>
    </xf>
    <xf numFmtId="0" fontId="60" fillId="0" borderId="22" xfId="0" applyFont="1" applyFill="1" applyBorder="1" applyAlignment="1">
      <alignment horizontal="center" vertical="center" shrinkToFit="1"/>
    </xf>
    <xf numFmtId="0" fontId="60" fillId="0" borderId="22" xfId="0" applyFont="1" applyFill="1" applyBorder="1" applyAlignment="1">
      <alignment vertical="center"/>
    </xf>
    <xf numFmtId="0" fontId="60" fillId="0" borderId="20" xfId="0" applyFont="1" applyFill="1" applyBorder="1" applyAlignment="1">
      <alignment horizontal="center" vertical="center" shrinkToFit="1"/>
    </xf>
    <xf numFmtId="0" fontId="60" fillId="0" borderId="22" xfId="0" applyFont="1" applyFill="1" applyBorder="1" applyAlignment="1">
      <alignment horizontal="center" vertical="center"/>
    </xf>
    <xf numFmtId="0" fontId="60" fillId="0" borderId="26" xfId="0" applyFont="1" applyFill="1" applyBorder="1" applyAlignment="1">
      <alignment horizontal="distributed" vertical="center"/>
    </xf>
    <xf numFmtId="0" fontId="60" fillId="0" borderId="44" xfId="0" applyFont="1" applyFill="1" applyBorder="1" applyAlignment="1">
      <alignment vertical="center"/>
    </xf>
    <xf numFmtId="56" fontId="60" fillId="0" borderId="44" xfId="0" applyNumberFormat="1" applyFont="1" applyFill="1" applyBorder="1" applyAlignment="1">
      <alignment horizontal="center" vertical="center"/>
    </xf>
    <xf numFmtId="0" fontId="60" fillId="0" borderId="22" xfId="0" applyFont="1" applyFill="1" applyBorder="1"/>
    <xf numFmtId="0" fontId="60" fillId="0" borderId="0" xfId="0" applyFont="1" applyFill="1" applyBorder="1"/>
    <xf numFmtId="0" fontId="60" fillId="0" borderId="0" xfId="0" applyNumberFormat="1" applyFont="1" applyFill="1" applyBorder="1" applyAlignment="1">
      <alignment horizontal="left" vertical="top" wrapText="1"/>
    </xf>
    <xf numFmtId="0" fontId="60" fillId="0" borderId="0" xfId="0" applyNumberFormat="1" applyFont="1" applyFill="1" applyBorder="1" applyAlignment="1">
      <alignment horizontal="left" vertical="center"/>
    </xf>
    <xf numFmtId="0" fontId="60" fillId="0" borderId="0" xfId="0" applyNumberFormat="1" applyFont="1" applyFill="1" applyBorder="1" applyAlignment="1">
      <alignment horizontal="left" vertical="top"/>
    </xf>
    <xf numFmtId="0" fontId="60" fillId="0" borderId="20" xfId="0" applyFont="1" applyFill="1" applyBorder="1"/>
    <xf numFmtId="0" fontId="60" fillId="0" borderId="33" xfId="0" applyFont="1" applyFill="1" applyBorder="1"/>
    <xf numFmtId="0" fontId="60" fillId="0" borderId="49" xfId="0" applyFont="1" applyFill="1" applyBorder="1"/>
    <xf numFmtId="49" fontId="60" fillId="0" borderId="0" xfId="0" applyNumberFormat="1" applyFont="1" applyFill="1" applyBorder="1" applyAlignment="1">
      <alignment vertical="top" wrapText="1"/>
    </xf>
    <xf numFmtId="0" fontId="60" fillId="0" borderId="22" xfId="0" applyFont="1" applyFill="1" applyBorder="1" applyAlignment="1"/>
    <xf numFmtId="0" fontId="60" fillId="0" borderId="0" xfId="0" applyFont="1" applyFill="1" applyBorder="1" applyAlignment="1"/>
    <xf numFmtId="0" fontId="60" fillId="0" borderId="24" xfId="0" applyFont="1" applyFill="1" applyBorder="1" applyAlignment="1">
      <alignment horizontal="distributed" vertical="center"/>
    </xf>
    <xf numFmtId="0" fontId="60" fillId="0" borderId="25" xfId="0" applyFont="1" applyFill="1" applyBorder="1" applyAlignment="1">
      <alignment horizontal="distributed" vertical="center"/>
    </xf>
    <xf numFmtId="0" fontId="60" fillId="0" borderId="24" xfId="0" applyNumberFormat="1" applyFont="1" applyFill="1" applyBorder="1" applyAlignment="1">
      <alignment horizontal="left" vertical="center"/>
    </xf>
    <xf numFmtId="49" fontId="60" fillId="0" borderId="24" xfId="0" applyNumberFormat="1" applyFont="1" applyFill="1" applyBorder="1" applyAlignment="1">
      <alignment vertical="top" wrapText="1"/>
    </xf>
    <xf numFmtId="56" fontId="60" fillId="0" borderId="54" xfId="0" applyNumberFormat="1" applyFont="1" applyFill="1" applyBorder="1" applyAlignment="1">
      <alignment horizontal="center" vertical="center"/>
    </xf>
    <xf numFmtId="0" fontId="60" fillId="0" borderId="26" xfId="0" applyFont="1" applyFill="1" applyBorder="1" applyAlignment="1">
      <alignment vertical="center"/>
    </xf>
    <xf numFmtId="0" fontId="60" fillId="0" borderId="24" xfId="0" applyFont="1" applyFill="1" applyBorder="1" applyAlignment="1">
      <alignment vertical="center"/>
    </xf>
    <xf numFmtId="0" fontId="60" fillId="0" borderId="25" xfId="0" applyFont="1" applyFill="1" applyBorder="1"/>
    <xf numFmtId="56" fontId="60" fillId="0" borderId="33" xfId="0" applyNumberFormat="1" applyFont="1" applyFill="1" applyBorder="1"/>
    <xf numFmtId="56" fontId="60" fillId="0" borderId="0" xfId="0" applyNumberFormat="1" applyFont="1" applyFill="1" applyBorder="1"/>
    <xf numFmtId="0" fontId="60" fillId="0" borderId="10" xfId="0" applyFont="1" applyFill="1" applyBorder="1" applyAlignment="1">
      <alignment horizontal="left" vertical="center"/>
    </xf>
    <xf numFmtId="56" fontId="60" fillId="0" borderId="19" xfId="0" applyNumberFormat="1" applyFont="1" applyFill="1" applyBorder="1"/>
    <xf numFmtId="0" fontId="60" fillId="0" borderId="13" xfId="0" applyFont="1" applyFill="1" applyBorder="1"/>
    <xf numFmtId="0" fontId="60" fillId="0" borderId="24" xfId="0" applyFont="1" applyFill="1" applyBorder="1" applyAlignment="1">
      <alignment horizontal="left" vertical="center"/>
    </xf>
    <xf numFmtId="0" fontId="60" fillId="0" borderId="26" xfId="0" applyFont="1" applyFill="1" applyBorder="1"/>
    <xf numFmtId="0" fontId="60" fillId="0" borderId="24" xfId="0" applyFont="1" applyFill="1" applyBorder="1"/>
    <xf numFmtId="0" fontId="60" fillId="0" borderId="20" xfId="0" applyFont="1" applyFill="1" applyBorder="1" applyAlignment="1">
      <alignment horizontal="left" vertical="center"/>
    </xf>
    <xf numFmtId="0" fontId="60" fillId="0" borderId="0" xfId="0" applyFont="1" applyFill="1" applyBorder="1" applyAlignment="1">
      <alignment vertical="center"/>
    </xf>
    <xf numFmtId="0" fontId="60" fillId="0" borderId="0" xfId="0" applyFont="1" applyFill="1" applyBorder="1" applyAlignment="1">
      <alignment vertical="center" wrapText="1"/>
    </xf>
    <xf numFmtId="0" fontId="60" fillId="0" borderId="0" xfId="0" applyFont="1" applyFill="1" applyBorder="1" applyAlignment="1">
      <alignment horizontal="center" shrinkToFit="1"/>
    </xf>
    <xf numFmtId="0" fontId="60" fillId="0" borderId="0" xfId="0" applyFont="1" applyFill="1" applyBorder="1" applyAlignment="1">
      <alignment horizontal="right"/>
    </xf>
    <xf numFmtId="0" fontId="60" fillId="0" borderId="0" xfId="0" applyFont="1" applyFill="1" applyBorder="1" applyAlignment="1">
      <alignment horizontal="left" vertical="center" wrapText="1" indent="1"/>
    </xf>
    <xf numFmtId="0" fontId="60" fillId="0" borderId="0" xfId="0" applyFont="1" applyFill="1" applyBorder="1" applyAlignment="1">
      <alignment horizontal="left" vertical="center" wrapText="1"/>
    </xf>
    <xf numFmtId="0" fontId="60" fillId="0" borderId="47" xfId="0" applyFont="1" applyFill="1" applyBorder="1" applyAlignment="1">
      <alignment horizontal="right" vertical="center"/>
    </xf>
    <xf numFmtId="0" fontId="60" fillId="0" borderId="47" xfId="0" applyFont="1" applyFill="1" applyBorder="1" applyAlignment="1">
      <alignment horizontal="right"/>
    </xf>
    <xf numFmtId="0" fontId="60" fillId="0" borderId="47" xfId="0" applyFont="1" applyFill="1" applyBorder="1" applyAlignment="1">
      <alignment horizontal="right" shrinkToFit="1"/>
    </xf>
    <xf numFmtId="0" fontId="60" fillId="0" borderId="47" xfId="0" applyFont="1" applyFill="1" applyBorder="1" applyAlignment="1">
      <alignment horizontal="left" vertical="center"/>
    </xf>
    <xf numFmtId="0" fontId="60" fillId="0" borderId="0" xfId="0" applyFont="1" applyFill="1" applyBorder="1" applyAlignment="1">
      <alignment horizontal="center" vertical="center"/>
    </xf>
    <xf numFmtId="0" fontId="60" fillId="0" borderId="47" xfId="0" applyFont="1" applyFill="1" applyBorder="1"/>
    <xf numFmtId="189" fontId="60" fillId="0" borderId="47" xfId="35" applyNumberFormat="1" applyFont="1" applyFill="1" applyBorder="1" applyAlignment="1">
      <alignment horizontal="right"/>
    </xf>
    <xf numFmtId="0" fontId="60" fillId="0" borderId="47" xfId="0" applyFont="1" applyFill="1" applyBorder="1" applyAlignment="1">
      <alignment vertical="center"/>
    </xf>
    <xf numFmtId="0" fontId="60" fillId="0" borderId="47" xfId="0" applyFont="1" applyFill="1" applyBorder="1" applyAlignment="1">
      <alignment horizontal="right" vertical="center" wrapText="1"/>
    </xf>
    <xf numFmtId="0" fontId="65" fillId="0" borderId="0" xfId="0" applyFont="1" applyFill="1" applyBorder="1" applyAlignment="1">
      <alignment vertical="center" wrapText="1"/>
    </xf>
    <xf numFmtId="0" fontId="60" fillId="0" borderId="19" xfId="0" applyFont="1" applyFill="1" applyBorder="1" applyAlignment="1">
      <alignment vertical="center"/>
    </xf>
    <xf numFmtId="0" fontId="60" fillId="0" borderId="19" xfId="0" applyFont="1" applyFill="1" applyBorder="1" applyAlignment="1">
      <alignment horizontal="center" vertical="center"/>
    </xf>
    <xf numFmtId="0" fontId="60" fillId="0" borderId="0" xfId="0" applyFont="1" applyFill="1" applyBorder="1" applyAlignment="1">
      <alignment horizontal="center"/>
    </xf>
    <xf numFmtId="0" fontId="60" fillId="0" borderId="19" xfId="0" applyFont="1" applyFill="1" applyBorder="1" applyAlignment="1">
      <alignment horizontal="right" vertical="center"/>
    </xf>
    <xf numFmtId="0" fontId="60" fillId="0" borderId="0" xfId="0" applyFont="1" applyFill="1" applyBorder="1" applyAlignment="1">
      <alignment vertical="top" wrapText="1"/>
    </xf>
    <xf numFmtId="0" fontId="60" fillId="0" borderId="19" xfId="0" applyFont="1" applyFill="1" applyBorder="1" applyAlignment="1">
      <alignment vertical="top" wrapText="1"/>
    </xf>
    <xf numFmtId="0" fontId="60" fillId="0" borderId="47" xfId="0" applyFont="1" applyFill="1" applyBorder="1" applyAlignment="1">
      <alignment horizontal="center" vertical="center"/>
    </xf>
    <xf numFmtId="3" fontId="60" fillId="0" borderId="47" xfId="0" applyNumberFormat="1" applyFont="1" applyFill="1" applyBorder="1" applyAlignment="1">
      <alignment horizontal="right" vertical="center"/>
    </xf>
    <xf numFmtId="3" fontId="60" fillId="0" borderId="0" xfId="0" applyNumberFormat="1" applyFont="1" applyFill="1" applyBorder="1" applyAlignment="1">
      <alignment horizontal="right" vertical="center"/>
    </xf>
    <xf numFmtId="0" fontId="60" fillId="0" borderId="22" xfId="0" applyFont="1" applyFill="1" applyBorder="1" applyAlignment="1">
      <alignment vertical="center" wrapText="1"/>
    </xf>
    <xf numFmtId="0" fontId="60" fillId="0" borderId="19" xfId="0" applyFont="1" applyFill="1" applyBorder="1" applyAlignment="1">
      <alignment vertical="center" wrapText="1"/>
    </xf>
    <xf numFmtId="0" fontId="60" fillId="0" borderId="47" xfId="0" applyFont="1" applyBorder="1" applyAlignment="1">
      <alignment vertical="center" wrapText="1"/>
    </xf>
    <xf numFmtId="0" fontId="60" fillId="0" borderId="0" xfId="0" applyFont="1" applyAlignment="1">
      <alignment vertical="center" wrapText="1"/>
    </xf>
    <xf numFmtId="0" fontId="63" fillId="0" borderId="0" xfId="0" applyFont="1" applyAlignment="1">
      <alignment vertical="center" wrapText="1"/>
    </xf>
    <xf numFmtId="0" fontId="63" fillId="0" borderId="19" xfId="0" applyFont="1" applyBorder="1" applyAlignment="1">
      <alignment vertical="center" wrapText="1"/>
    </xf>
    <xf numFmtId="0" fontId="66" fillId="0" borderId="0" xfId="0" applyFont="1" applyBorder="1" applyAlignment="1">
      <alignment vertical="center"/>
    </xf>
    <xf numFmtId="0" fontId="66" fillId="0" borderId="19" xfId="0" applyFont="1" applyBorder="1" applyAlignment="1">
      <alignment vertical="center"/>
    </xf>
    <xf numFmtId="0" fontId="60" fillId="0" borderId="0" xfId="0" applyFont="1" applyFill="1" applyBorder="1" applyAlignment="1">
      <alignment horizontal="left"/>
    </xf>
    <xf numFmtId="189" fontId="60" fillId="0" borderId="0" xfId="35" applyNumberFormat="1" applyFont="1" applyFill="1" applyBorder="1" applyAlignment="1">
      <alignment horizontal="right"/>
    </xf>
    <xf numFmtId="0" fontId="60" fillId="0" borderId="24" xfId="0" applyFont="1" applyFill="1" applyBorder="1" applyAlignment="1">
      <alignment horizontal="left" vertical="center" wrapText="1"/>
    </xf>
    <xf numFmtId="0" fontId="60" fillId="0" borderId="32" xfId="0" applyFont="1" applyFill="1" applyBorder="1" applyAlignment="1">
      <alignment horizontal="distributed" vertical="center"/>
    </xf>
    <xf numFmtId="0" fontId="60" fillId="0" borderId="30" xfId="0" applyFont="1" applyFill="1" applyBorder="1" applyAlignment="1">
      <alignment horizontal="distributed" vertical="center"/>
    </xf>
    <xf numFmtId="0" fontId="60" fillId="0" borderId="29" xfId="0" applyFont="1" applyFill="1" applyBorder="1" applyAlignment="1">
      <alignment horizontal="distributed" vertical="center"/>
    </xf>
    <xf numFmtId="56" fontId="60" fillId="0" borderId="47" xfId="0" applyNumberFormat="1" applyFont="1" applyFill="1" applyBorder="1" applyAlignment="1">
      <alignment horizontal="center" vertical="center"/>
    </xf>
    <xf numFmtId="0" fontId="60" fillId="0" borderId="31" xfId="0" applyFont="1" applyFill="1" applyBorder="1" applyAlignment="1">
      <alignment horizontal="left" vertical="center"/>
    </xf>
    <xf numFmtId="0" fontId="60" fillId="0" borderId="32" xfId="0" applyFont="1" applyFill="1" applyBorder="1" applyAlignment="1">
      <alignment horizontal="left" vertical="center"/>
    </xf>
    <xf numFmtId="0" fontId="60" fillId="0" borderId="29" xfId="0" applyFont="1" applyFill="1" applyBorder="1" applyAlignment="1">
      <alignment horizontal="left" vertical="center"/>
    </xf>
    <xf numFmtId="0" fontId="60" fillId="0" borderId="32" xfId="0" applyFont="1" applyFill="1" applyBorder="1"/>
    <xf numFmtId="0" fontId="60" fillId="0" borderId="29" xfId="0" applyFont="1" applyFill="1" applyBorder="1"/>
    <xf numFmtId="0" fontId="60" fillId="0" borderId="31" xfId="0" applyFont="1" applyFill="1" applyBorder="1"/>
    <xf numFmtId="0" fontId="63" fillId="0" borderId="0" xfId="0" applyFont="1"/>
    <xf numFmtId="49" fontId="60" fillId="0" borderId="0" xfId="0" applyNumberFormat="1" applyFont="1" applyFill="1" applyBorder="1" applyAlignment="1">
      <alignment horizontal="left" vertical="center"/>
    </xf>
    <xf numFmtId="0" fontId="60" fillId="0" borderId="13" xfId="0" applyFont="1" applyFill="1" applyBorder="1" applyAlignment="1">
      <alignment horizontal="left" vertical="center" wrapText="1"/>
    </xf>
    <xf numFmtId="0" fontId="60" fillId="0" borderId="0" xfId="0" applyFont="1" applyFill="1" applyBorder="1" applyAlignment="1">
      <alignment horizontal="left" vertical="top" wrapText="1"/>
    </xf>
    <xf numFmtId="0" fontId="60" fillId="0" borderId="15" xfId="0" applyFont="1" applyFill="1" applyBorder="1"/>
    <xf numFmtId="0" fontId="60" fillId="0" borderId="36" xfId="0" applyFont="1" applyFill="1" applyBorder="1" applyAlignment="1">
      <alignment horizontal="distributed" vertical="center"/>
    </xf>
    <xf numFmtId="0" fontId="60" fillId="0" borderId="35" xfId="0" applyFont="1" applyFill="1" applyBorder="1" applyAlignment="1">
      <alignment horizontal="distributed" vertical="center"/>
    </xf>
    <xf numFmtId="0" fontId="60" fillId="0" borderId="34" xfId="0" applyFont="1" applyFill="1" applyBorder="1" applyAlignment="1">
      <alignment horizontal="distributed" vertical="center"/>
    </xf>
    <xf numFmtId="56" fontId="60" fillId="0" borderId="114" xfId="0" applyNumberFormat="1" applyFont="1" applyFill="1" applyBorder="1" applyAlignment="1">
      <alignment horizontal="center" vertical="center"/>
    </xf>
    <xf numFmtId="0" fontId="60" fillId="0" borderId="34" xfId="0" applyFont="1" applyFill="1" applyBorder="1" applyAlignment="1">
      <alignment horizontal="left" vertical="center"/>
    </xf>
    <xf numFmtId="0" fontId="60" fillId="0" borderId="0" xfId="0" applyFont="1" applyFill="1" applyAlignment="1">
      <alignment horizontal="right"/>
    </xf>
    <xf numFmtId="0" fontId="60" fillId="0" borderId="0" xfId="0" applyFont="1" applyFill="1"/>
    <xf numFmtId="0" fontId="60" fillId="0" borderId="0" xfId="0" applyNumberFormat="1" applyFont="1" applyFill="1" applyBorder="1" applyAlignment="1">
      <alignment horizontal="center" vertical="center"/>
    </xf>
    <xf numFmtId="0" fontId="60" fillId="0" borderId="118" xfId="0" applyFont="1" applyFill="1" applyBorder="1" applyAlignment="1">
      <alignment horizontal="right" vertical="center"/>
    </xf>
    <xf numFmtId="9" fontId="60" fillId="0" borderId="0" xfId="0" applyNumberFormat="1" applyFont="1" applyFill="1" applyBorder="1" applyAlignment="1">
      <alignment horizontal="center" vertical="center"/>
    </xf>
    <xf numFmtId="0" fontId="60" fillId="0" borderId="212" xfId="0" applyFont="1" applyFill="1" applyBorder="1" applyAlignment="1">
      <alignment horizontal="center" vertical="center"/>
    </xf>
    <xf numFmtId="0" fontId="60" fillId="0" borderId="118" xfId="0" applyFont="1" applyFill="1" applyBorder="1" applyAlignment="1">
      <alignment horizontal="center" vertical="center"/>
    </xf>
    <xf numFmtId="0" fontId="60" fillId="0" borderId="118" xfId="0" applyFont="1" applyFill="1" applyBorder="1" applyAlignment="1">
      <alignment horizontal="right" vertical="center" wrapText="1"/>
    </xf>
    <xf numFmtId="0" fontId="60" fillId="0" borderId="212" xfId="0" applyFont="1" applyFill="1" applyBorder="1" applyAlignment="1">
      <alignment horizontal="right" vertical="center"/>
    </xf>
    <xf numFmtId="0" fontId="60" fillId="0" borderId="118" xfId="0" applyFont="1" applyFill="1" applyBorder="1" applyAlignment="1">
      <alignment horizontal="left" vertical="center"/>
    </xf>
    <xf numFmtId="0" fontId="60" fillId="0" borderId="100" xfId="0" applyFont="1" applyFill="1" applyBorder="1" applyAlignment="1">
      <alignment horizontal="left" vertical="center"/>
    </xf>
    <xf numFmtId="9" fontId="60" fillId="0" borderId="118" xfId="0" applyNumberFormat="1" applyFont="1" applyFill="1" applyBorder="1" applyAlignment="1">
      <alignment horizontal="center" vertical="center"/>
    </xf>
    <xf numFmtId="0" fontId="60" fillId="0" borderId="0" xfId="0" applyFont="1" applyFill="1" applyBorder="1" applyAlignment="1">
      <alignment horizontal="right" vertical="center"/>
    </xf>
    <xf numFmtId="0" fontId="62" fillId="0" borderId="12" xfId="46" applyFont="1" applyFill="1" applyBorder="1" applyAlignment="1">
      <alignment vertical="center"/>
    </xf>
    <xf numFmtId="0" fontId="60" fillId="0" borderId="0" xfId="46" applyFont="1" applyFill="1" applyAlignment="1">
      <alignment horizontal="left" vertical="center"/>
    </xf>
    <xf numFmtId="0" fontId="61" fillId="0" borderId="0" xfId="46" applyFont="1" applyFill="1" applyAlignment="1">
      <alignment vertical="center"/>
    </xf>
    <xf numFmtId="0" fontId="67" fillId="0" borderId="0" xfId="46" applyFont="1" applyFill="1" applyAlignment="1">
      <alignment vertical="center"/>
    </xf>
    <xf numFmtId="0" fontId="67" fillId="0" borderId="118" xfId="46" applyFont="1" applyFill="1" applyBorder="1" applyAlignment="1">
      <alignment horizontal="distributed" vertical="center"/>
    </xf>
    <xf numFmtId="49" fontId="67" fillId="0" borderId="212" xfId="46" applyNumberFormat="1" applyFont="1" applyFill="1" applyBorder="1" applyAlignment="1">
      <alignment vertical="center"/>
    </xf>
    <xf numFmtId="49" fontId="67" fillId="0" borderId="213" xfId="46" applyNumberFormat="1" applyFont="1" applyFill="1" applyBorder="1" applyAlignment="1">
      <alignment vertical="center"/>
    </xf>
    <xf numFmtId="0" fontId="67" fillId="0" borderId="213" xfId="46" applyFont="1" applyFill="1" applyBorder="1" applyAlignment="1">
      <alignment vertical="center"/>
    </xf>
    <xf numFmtId="0" fontId="67" fillId="0" borderId="214" xfId="46" applyFont="1" applyFill="1" applyBorder="1" applyAlignment="1">
      <alignment vertical="center"/>
    </xf>
    <xf numFmtId="0" fontId="67" fillId="0" borderId="212" xfId="46" applyFont="1" applyFill="1" applyBorder="1" applyAlignment="1">
      <alignment vertical="center"/>
    </xf>
    <xf numFmtId="49" fontId="67" fillId="0" borderId="39" xfId="46" applyNumberFormat="1" applyFont="1" applyFill="1" applyBorder="1" applyAlignment="1">
      <alignment vertical="center"/>
    </xf>
    <xf numFmtId="49" fontId="67" fillId="0" borderId="40" xfId="46" applyNumberFormat="1" applyFont="1" applyFill="1" applyBorder="1" applyAlignment="1">
      <alignment vertical="center"/>
    </xf>
    <xf numFmtId="0" fontId="67" fillId="0" borderId="40" xfId="46" applyFont="1" applyFill="1" applyBorder="1" applyAlignment="1">
      <alignment vertical="center"/>
    </xf>
    <xf numFmtId="0" fontId="67" fillId="0" borderId="43" xfId="46" applyFont="1" applyFill="1" applyBorder="1" applyAlignment="1">
      <alignment vertical="center"/>
    </xf>
    <xf numFmtId="49" fontId="67" fillId="0" borderId="40" xfId="46" applyNumberFormat="1" applyFont="1" applyFill="1" applyBorder="1" applyAlignment="1">
      <alignment horizontal="center" vertical="center"/>
    </xf>
    <xf numFmtId="49" fontId="67" fillId="0" borderId="0" xfId="46" applyNumberFormat="1" applyFont="1" applyFill="1" applyBorder="1" applyAlignment="1">
      <alignment horizontal="center" vertical="center"/>
    </xf>
    <xf numFmtId="0" fontId="67" fillId="0" borderId="0" xfId="46" applyFont="1" applyFill="1" applyBorder="1" applyAlignment="1">
      <alignment vertical="center"/>
    </xf>
    <xf numFmtId="0" fontId="67" fillId="0" borderId="13" xfId="46" applyFont="1" applyFill="1" applyBorder="1" applyAlignment="1">
      <alignment vertical="center"/>
    </xf>
    <xf numFmtId="49" fontId="67" fillId="0" borderId="32" xfId="46" applyNumberFormat="1" applyFont="1" applyFill="1" applyBorder="1" applyAlignment="1">
      <alignment vertical="center"/>
    </xf>
    <xf numFmtId="0" fontId="67" fillId="0" borderId="29" xfId="46" applyFont="1" applyFill="1" applyBorder="1" applyAlignment="1">
      <alignment vertical="center"/>
    </xf>
    <xf numFmtId="0" fontId="67" fillId="0" borderId="30" xfId="46" applyFont="1" applyFill="1" applyBorder="1" applyAlignment="1">
      <alignment vertical="center"/>
    </xf>
    <xf numFmtId="0" fontId="67" fillId="0" borderId="32" xfId="46" applyFont="1" applyFill="1" applyBorder="1" applyAlignment="1">
      <alignment vertical="center"/>
    </xf>
    <xf numFmtId="0" fontId="67" fillId="0" borderId="32" xfId="46" applyNumberFormat="1" applyFont="1" applyFill="1" applyBorder="1" applyAlignment="1">
      <alignment horizontal="right" vertical="center"/>
    </xf>
    <xf numFmtId="0" fontId="68" fillId="0" borderId="0" xfId="46" applyFont="1" applyBorder="1" applyAlignment="1">
      <alignment vertical="center"/>
    </xf>
    <xf numFmtId="186" fontId="67" fillId="0" borderId="213" xfId="46" quotePrefix="1" applyNumberFormat="1" applyFont="1" applyFill="1" applyBorder="1" applyAlignment="1">
      <alignment vertical="center"/>
    </xf>
    <xf numFmtId="186" fontId="67" fillId="0" borderId="213" xfId="46" applyNumberFormat="1" applyFont="1" applyFill="1" applyBorder="1" applyAlignment="1">
      <alignment vertical="center"/>
    </xf>
    <xf numFmtId="0" fontId="67" fillId="0" borderId="0" xfId="46" applyFont="1" applyFill="1" applyBorder="1" applyAlignment="1">
      <alignment horizontal="left" vertical="center"/>
    </xf>
    <xf numFmtId="0" fontId="67" fillId="0" borderId="0" xfId="46" applyFont="1" applyFill="1" applyBorder="1" applyAlignment="1">
      <alignment horizontal="right" vertical="center"/>
    </xf>
    <xf numFmtId="38" fontId="67" fillId="0" borderId="0" xfId="35" applyFont="1" applyFill="1" applyBorder="1" applyAlignment="1">
      <alignment vertical="center"/>
    </xf>
    <xf numFmtId="0" fontId="67" fillId="0" borderId="10" xfId="0" applyFont="1" applyFill="1" applyBorder="1" applyAlignment="1">
      <alignment vertical="top"/>
    </xf>
    <xf numFmtId="0" fontId="67" fillId="0" borderId="0" xfId="0" applyFont="1" applyFill="1" applyBorder="1" applyAlignment="1">
      <alignment horizontal="right" vertical="center"/>
    </xf>
    <xf numFmtId="0" fontId="67" fillId="0" borderId="13" xfId="46" applyFont="1" applyFill="1" applyBorder="1" applyAlignment="1">
      <alignment horizontal="distributed" vertical="center"/>
    </xf>
    <xf numFmtId="0" fontId="68" fillId="0" borderId="10" xfId="0" applyFont="1" applyBorder="1" applyAlignment="1">
      <alignment vertical="top"/>
    </xf>
    <xf numFmtId="0" fontId="65" fillId="0" borderId="47" xfId="0" applyFont="1" applyBorder="1" applyAlignment="1">
      <alignment vertical="center" wrapText="1"/>
    </xf>
    <xf numFmtId="0" fontId="67" fillId="0" borderId="10" xfId="0" applyFont="1" applyFill="1" applyBorder="1" applyAlignment="1">
      <alignment vertical="center"/>
    </xf>
    <xf numFmtId="0" fontId="67" fillId="0" borderId="10" xfId="0" applyFont="1" applyFill="1" applyBorder="1" applyAlignment="1"/>
    <xf numFmtId="0" fontId="60" fillId="0" borderId="33" xfId="0" applyFont="1" applyFill="1" applyBorder="1" applyAlignment="1"/>
    <xf numFmtId="0" fontId="67" fillId="0" borderId="0" xfId="46" applyNumberFormat="1" applyFont="1" applyFill="1" applyBorder="1" applyAlignment="1">
      <alignment horizontal="left" vertical="center"/>
    </xf>
    <xf numFmtId="38" fontId="67" fillId="0" borderId="0" xfId="36" applyFont="1" applyFill="1" applyBorder="1" applyAlignment="1">
      <alignment horizontal="right" vertical="center"/>
    </xf>
    <xf numFmtId="0" fontId="67" fillId="0" borderId="0" xfId="46" applyNumberFormat="1" applyFont="1" applyFill="1" applyBorder="1" applyAlignment="1">
      <alignment horizontal="center" vertical="center"/>
    </xf>
    <xf numFmtId="0" fontId="60" fillId="0" borderId="59" xfId="0" applyFont="1" applyFill="1" applyBorder="1" applyAlignment="1">
      <alignment horizontal="center" vertical="center"/>
    </xf>
    <xf numFmtId="49" fontId="67" fillId="0" borderId="0" xfId="46" applyNumberFormat="1" applyFont="1" applyFill="1" applyBorder="1" applyAlignment="1">
      <alignment horizontal="left" vertical="center"/>
    </xf>
    <xf numFmtId="0" fontId="67" fillId="0" borderId="0" xfId="46" applyNumberFormat="1" applyFont="1" applyFill="1" applyBorder="1" applyAlignment="1">
      <alignment horizontal="right" vertical="center"/>
    </xf>
    <xf numFmtId="38" fontId="67" fillId="0" borderId="0" xfId="36" applyFont="1" applyFill="1" applyBorder="1" applyAlignment="1">
      <alignment horizontal="center" vertical="center"/>
    </xf>
    <xf numFmtId="0" fontId="65" fillId="0" borderId="0" xfId="0" applyFont="1" applyFill="1" applyBorder="1" applyAlignment="1">
      <alignment horizontal="left" vertical="center"/>
    </xf>
    <xf numFmtId="0" fontId="65" fillId="0" borderId="0" xfId="0" applyFont="1" applyFill="1" applyBorder="1" applyAlignment="1">
      <alignment vertical="center"/>
    </xf>
    <xf numFmtId="0" fontId="67" fillId="0" borderId="10" xfId="46" applyFont="1" applyFill="1" applyBorder="1" applyAlignment="1">
      <alignment vertical="center"/>
    </xf>
    <xf numFmtId="0" fontId="65" fillId="0" borderId="0" xfId="0" applyFont="1" applyFill="1" applyBorder="1" applyAlignment="1">
      <alignment horizontal="center" vertical="center"/>
    </xf>
    <xf numFmtId="0" fontId="68" fillId="0" borderId="10" xfId="0" applyFont="1" applyBorder="1" applyAlignment="1">
      <alignment vertical="center"/>
    </xf>
    <xf numFmtId="0" fontId="67" fillId="0" borderId="213" xfId="46" applyFont="1" applyFill="1" applyBorder="1" applyAlignment="1">
      <alignment horizontal="left" vertical="center"/>
    </xf>
    <xf numFmtId="10" fontId="67" fillId="0" borderId="213" xfId="46" applyNumberFormat="1" applyFont="1" applyFill="1" applyBorder="1" applyAlignment="1">
      <alignment vertical="center"/>
    </xf>
    <xf numFmtId="0" fontId="60" fillId="0" borderId="213" xfId="46" applyFont="1" applyFill="1" applyBorder="1" applyAlignment="1">
      <alignment vertical="center"/>
    </xf>
    <xf numFmtId="49" fontId="60" fillId="0" borderId="0" xfId="46" applyNumberFormat="1" applyFont="1" applyFill="1" applyAlignment="1">
      <alignment horizontal="center" vertical="center"/>
    </xf>
    <xf numFmtId="0" fontId="65" fillId="0" borderId="33" xfId="0" applyFont="1" applyFill="1" applyBorder="1" applyAlignment="1">
      <alignment vertical="center" wrapText="1"/>
    </xf>
    <xf numFmtId="0" fontId="17" fillId="0" borderId="0" xfId="49" applyFont="1" applyAlignment="1">
      <alignment vertical="center"/>
    </xf>
    <xf numFmtId="0" fontId="18" fillId="0" borderId="0" xfId="49" applyFont="1" applyAlignment="1">
      <alignment vertical="center"/>
    </xf>
    <xf numFmtId="0" fontId="4" fillId="0" borderId="0" xfId="0" applyFont="1" applyAlignment="1">
      <alignment vertical="center"/>
    </xf>
    <xf numFmtId="0" fontId="0" fillId="0" borderId="0" xfId="0" applyAlignment="1">
      <alignment vertical="center"/>
    </xf>
    <xf numFmtId="38" fontId="5" fillId="0" borderId="33" xfId="35" applyFont="1" applyFill="1" applyBorder="1" applyAlignment="1">
      <alignment horizontal="right" vertical="center"/>
    </xf>
    <xf numFmtId="38" fontId="5" fillId="0" borderId="0" xfId="35" applyFont="1" applyFill="1" applyBorder="1" applyAlignment="1">
      <alignment horizontal="right" vertical="center"/>
    </xf>
    <xf numFmtId="38" fontId="5" fillId="0" borderId="0" xfId="44" applyNumberFormat="1" applyFont="1" applyFill="1" applyBorder="1" applyAlignment="1">
      <alignment horizontal="right" vertical="center"/>
    </xf>
    <xf numFmtId="40" fontId="5" fillId="0" borderId="0" xfId="44" applyNumberFormat="1" applyFont="1" applyFill="1" applyBorder="1" applyAlignment="1">
      <alignment horizontal="right" vertical="center"/>
    </xf>
    <xf numFmtId="178" fontId="5" fillId="0" borderId="0" xfId="44" applyNumberFormat="1" applyFont="1" applyFill="1" applyBorder="1" applyAlignment="1">
      <alignment horizontal="right" vertical="center"/>
    </xf>
    <xf numFmtId="178" fontId="5" fillId="0" borderId="24" xfId="44" applyNumberFormat="1" applyFont="1" applyFill="1" applyBorder="1" applyAlignment="1">
      <alignment horizontal="right" vertical="center"/>
    </xf>
    <xf numFmtId="38" fontId="5" fillId="0" borderId="33" xfId="35" applyFont="1" applyFill="1" applyBorder="1" applyAlignment="1">
      <alignment vertical="center"/>
    </xf>
    <xf numFmtId="38" fontId="5" fillId="0" borderId="0" xfId="35" applyFont="1" applyFill="1" applyBorder="1" applyAlignment="1">
      <alignment vertical="center"/>
    </xf>
    <xf numFmtId="38" fontId="5" fillId="0" borderId="0" xfId="44" applyNumberFormat="1" applyFont="1" applyFill="1" applyBorder="1" applyAlignment="1">
      <alignment vertical="center"/>
    </xf>
    <xf numFmtId="40" fontId="5" fillId="0" borderId="0" xfId="44" applyNumberFormat="1" applyFont="1" applyFill="1" applyBorder="1" applyAlignment="1">
      <alignment vertical="center"/>
    </xf>
    <xf numFmtId="178" fontId="5" fillId="0" borderId="0" xfId="44" applyNumberFormat="1" applyFont="1" applyFill="1" applyBorder="1" applyAlignment="1">
      <alignment vertical="center"/>
    </xf>
    <xf numFmtId="178" fontId="5" fillId="0" borderId="24" xfId="44" applyNumberFormat="1" applyFont="1" applyFill="1" applyBorder="1" applyAlignment="1">
      <alignment vertical="center"/>
    </xf>
    <xf numFmtId="0" fontId="3" fillId="0" borderId="0" xfId="0" applyFont="1" applyBorder="1" applyAlignment="1">
      <alignment horizontal="distributed" vertical="center"/>
    </xf>
    <xf numFmtId="0" fontId="3" fillId="0" borderId="12" xfId="0" applyFont="1" applyBorder="1" applyAlignment="1">
      <alignment horizontal="distributed" vertical="center"/>
    </xf>
    <xf numFmtId="0" fontId="3" fillId="0" borderId="24" xfId="0" applyFont="1" applyBorder="1" applyAlignment="1">
      <alignment horizontal="distributed" vertical="center"/>
    </xf>
    <xf numFmtId="0" fontId="3" fillId="0" borderId="33" xfId="0" applyFont="1" applyBorder="1" applyAlignment="1">
      <alignment horizontal="distributed" vertical="center"/>
    </xf>
    <xf numFmtId="0" fontId="3" fillId="0" borderId="33" xfId="0" applyFont="1" applyBorder="1" applyAlignment="1">
      <alignment horizontal="center" vertical="center"/>
    </xf>
    <xf numFmtId="0" fontId="3" fillId="0" borderId="12" xfId="0" applyFont="1" applyBorder="1" applyAlignment="1">
      <alignment horizontal="center" vertical="center"/>
    </xf>
    <xf numFmtId="0" fontId="8" fillId="0" borderId="0" xfId="0" applyFont="1" applyAlignment="1">
      <alignment vertical="center"/>
    </xf>
    <xf numFmtId="0" fontId="3" fillId="0" borderId="134" xfId="0" applyFont="1" applyBorder="1" applyAlignment="1">
      <alignment vertical="center" wrapText="1"/>
    </xf>
    <xf numFmtId="0" fontId="3" fillId="0" borderId="135" xfId="0" applyFont="1" applyBorder="1" applyAlignment="1">
      <alignment vertical="center" wrapText="1"/>
    </xf>
    <xf numFmtId="0" fontId="3" fillId="0" borderId="24" xfId="0" applyFont="1" applyBorder="1" applyAlignment="1">
      <alignment horizontal="center" vertical="center"/>
    </xf>
    <xf numFmtId="0" fontId="3" fillId="0" borderId="24" xfId="0" applyFont="1" applyBorder="1" applyAlignment="1">
      <alignment vertical="center"/>
    </xf>
    <xf numFmtId="0" fontId="3" fillId="0" borderId="0" xfId="0" applyFont="1" applyBorder="1" applyAlignment="1">
      <alignment vertical="center" shrinkToFit="1"/>
    </xf>
    <xf numFmtId="0" fontId="3" fillId="0" borderId="0" xfId="0" applyFont="1" applyBorder="1" applyAlignment="1">
      <alignment horizontal="left" vertical="top" wrapText="1"/>
    </xf>
    <xf numFmtId="0" fontId="3" fillId="0" borderId="33" xfId="0" applyFont="1" applyBorder="1" applyAlignment="1">
      <alignment vertical="center" textRotation="255"/>
    </xf>
    <xf numFmtId="0" fontId="3" fillId="0" borderId="0" xfId="0" applyFont="1" applyBorder="1" applyAlignment="1">
      <alignment vertical="center" textRotation="255"/>
    </xf>
    <xf numFmtId="0" fontId="3" fillId="0" borderId="40"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32"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185" fontId="42" fillId="0" borderId="0" xfId="0" quotePrefix="1" applyNumberFormat="1" applyFont="1" applyBorder="1" applyAlignment="1">
      <alignment horizontal="center" vertical="center"/>
    </xf>
    <xf numFmtId="185" fontId="42" fillId="0" borderId="0" xfId="0" applyNumberFormat="1" applyFont="1" applyBorder="1" applyAlignment="1">
      <alignment horizontal="center" vertical="center"/>
    </xf>
    <xf numFmtId="185" fontId="42" fillId="0" borderId="0" xfId="0" applyNumberFormat="1" applyFont="1" applyBorder="1" applyAlignment="1">
      <alignment horizontal="left" vertical="center"/>
    </xf>
    <xf numFmtId="185" fontId="41" fillId="0" borderId="0" xfId="0" applyNumberFormat="1" applyFont="1" applyBorder="1" applyAlignment="1">
      <alignment horizontal="right" vertical="center"/>
    </xf>
    <xf numFmtId="0" fontId="3" fillId="0" borderId="38"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26" xfId="0" applyFont="1" applyFill="1" applyBorder="1" applyAlignment="1">
      <alignment horizontal="distributed" vertical="center"/>
    </xf>
    <xf numFmtId="0" fontId="3" fillId="0" borderId="24" xfId="0" applyFont="1" applyFill="1" applyBorder="1" applyAlignment="1">
      <alignment horizontal="distributed" vertical="center"/>
    </xf>
    <xf numFmtId="0" fontId="3" fillId="0" borderId="33" xfId="0" applyFont="1" applyFill="1" applyBorder="1" applyAlignment="1">
      <alignment horizontal="distributed" vertical="center"/>
    </xf>
    <xf numFmtId="0" fontId="3" fillId="0" borderId="29" xfId="0" applyFont="1" applyFill="1" applyBorder="1" applyAlignment="1">
      <alignment horizontal="distributed" vertical="center"/>
    </xf>
    <xf numFmtId="0" fontId="3" fillId="0" borderId="20" xfId="0" applyFont="1" applyFill="1" applyBorder="1" applyAlignment="1">
      <alignment horizontal="distributed" vertical="center"/>
    </xf>
    <xf numFmtId="0" fontId="3" fillId="0" borderId="16" xfId="0" applyFont="1" applyFill="1" applyBorder="1" applyAlignment="1">
      <alignment horizontal="center" vertical="center"/>
    </xf>
    <xf numFmtId="0" fontId="8" fillId="0" borderId="0" xfId="0" applyFont="1" applyFill="1" applyAlignment="1">
      <alignment vertical="center"/>
    </xf>
    <xf numFmtId="0" fontId="3" fillId="0" borderId="136" xfId="0" applyFont="1" applyFill="1" applyBorder="1" applyAlignment="1">
      <alignment vertical="center" wrapText="1"/>
    </xf>
    <xf numFmtId="0" fontId="3" fillId="0" borderId="137" xfId="0" applyFont="1" applyFill="1" applyBorder="1" applyAlignment="1">
      <alignment vertical="center" wrapText="1"/>
    </xf>
    <xf numFmtId="0" fontId="3" fillId="0" borderId="138" xfId="0" applyFont="1" applyFill="1" applyBorder="1" applyAlignment="1">
      <alignment vertical="center" wrapText="1"/>
    </xf>
    <xf numFmtId="0" fontId="3" fillId="0" borderId="139" xfId="0" applyFont="1" applyFill="1" applyBorder="1" applyAlignment="1">
      <alignment vertical="center" wrapText="1"/>
    </xf>
    <xf numFmtId="0" fontId="3" fillId="0" borderId="140" xfId="0" applyFont="1" applyFill="1" applyBorder="1" applyAlignment="1">
      <alignment vertical="center" wrapText="1"/>
    </xf>
    <xf numFmtId="0" fontId="3" fillId="0" borderId="141" xfId="0" applyFont="1" applyFill="1" applyBorder="1" applyAlignment="1">
      <alignment vertical="center" wrapText="1"/>
    </xf>
    <xf numFmtId="0" fontId="5" fillId="0" borderId="14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8" xfId="0" applyFont="1" applyFill="1" applyBorder="1" applyAlignment="1">
      <alignment horizontal="center" vertical="center"/>
    </xf>
    <xf numFmtId="0" fontId="3" fillId="0" borderId="142" xfId="0" applyFont="1" applyFill="1" applyBorder="1" applyAlignment="1">
      <alignment vertical="center" wrapText="1"/>
    </xf>
    <xf numFmtId="0" fontId="3" fillId="0" borderId="143" xfId="0" applyFont="1" applyFill="1" applyBorder="1" applyAlignment="1">
      <alignment vertical="center" wrapText="1"/>
    </xf>
    <xf numFmtId="0" fontId="3" fillId="0" borderId="144" xfId="0" applyFont="1" applyFill="1" applyBorder="1" applyAlignment="1">
      <alignment vertical="center" wrapText="1"/>
    </xf>
    <xf numFmtId="0" fontId="3" fillId="0" borderId="12" xfId="0" applyFont="1" applyFill="1" applyBorder="1" applyAlignment="1">
      <alignment horizontal="right"/>
    </xf>
    <xf numFmtId="38" fontId="5" fillId="0" borderId="59" xfId="35" applyFont="1" applyFill="1" applyBorder="1" applyAlignment="1">
      <alignment horizontal="right" vertical="center"/>
    </xf>
    <xf numFmtId="0" fontId="5" fillId="0" borderId="54" xfId="0" applyFont="1" applyBorder="1" applyAlignment="1">
      <alignment horizontal="right" vertical="center"/>
    </xf>
    <xf numFmtId="178" fontId="5" fillId="0" borderId="59" xfId="35" quotePrefix="1" applyNumberFormat="1" applyFont="1" applyFill="1" applyBorder="1" applyAlignment="1">
      <alignment horizontal="right" vertical="center"/>
    </xf>
    <xf numFmtId="178" fontId="5" fillId="0" borderId="54" xfId="35" applyNumberFormat="1" applyFont="1" applyFill="1" applyBorder="1" applyAlignment="1">
      <alignment horizontal="right" vertical="center"/>
    </xf>
    <xf numFmtId="38" fontId="5" fillId="0" borderId="36" xfId="35" applyFont="1" applyFill="1" applyBorder="1" applyAlignment="1">
      <alignment horizontal="right" vertical="center"/>
    </xf>
    <xf numFmtId="38" fontId="5" fillId="0" borderId="35" xfId="35" applyFont="1" applyFill="1" applyBorder="1" applyAlignment="1">
      <alignment horizontal="right" vertical="center"/>
    </xf>
    <xf numFmtId="0" fontId="3" fillId="0" borderId="37" xfId="0" applyFont="1" applyFill="1" applyBorder="1" applyAlignment="1">
      <alignment horizontal="center" vertical="center"/>
    </xf>
    <xf numFmtId="0" fontId="3" fillId="0" borderId="42" xfId="0" applyFont="1" applyFill="1" applyBorder="1" applyAlignment="1">
      <alignment horizontal="center" vertical="center"/>
    </xf>
    <xf numFmtId="178" fontId="5" fillId="0" borderId="59" xfId="35" applyNumberFormat="1" applyFont="1" applyFill="1" applyBorder="1" applyAlignment="1">
      <alignment horizontal="right" vertical="center"/>
    </xf>
    <xf numFmtId="38" fontId="5" fillId="0" borderId="34" xfId="35" applyFont="1" applyFill="1" applyBorder="1" applyAlignment="1">
      <alignment horizontal="right" vertical="center"/>
    </xf>
    <xf numFmtId="0" fontId="3" fillId="0" borderId="40" xfId="0" applyFont="1" applyFill="1" applyBorder="1" applyAlignment="1">
      <alignment horizontal="center" vertical="center"/>
    </xf>
    <xf numFmtId="0" fontId="3" fillId="0" borderId="32" xfId="0" applyFont="1" applyFill="1" applyBorder="1" applyAlignment="1">
      <alignment horizontal="distributed" vertical="center" textRotation="255"/>
    </xf>
    <xf numFmtId="0" fontId="3" fillId="0" borderId="29" xfId="0" applyFont="1" applyFill="1" applyBorder="1" applyAlignment="1">
      <alignment horizontal="distributed" vertical="center" textRotation="255"/>
    </xf>
    <xf numFmtId="38" fontId="5" fillId="0" borderId="20" xfId="35" applyFont="1" applyBorder="1" applyAlignment="1">
      <alignment horizontal="right" vertical="center"/>
    </xf>
    <xf numFmtId="38" fontId="5" fillId="0" borderId="21" xfId="35" applyFont="1" applyBorder="1" applyAlignment="1">
      <alignment horizontal="right" vertical="center"/>
    </xf>
    <xf numFmtId="38" fontId="5" fillId="0" borderId="26" xfId="35" applyFont="1" applyBorder="1" applyAlignment="1">
      <alignment horizontal="right" vertical="center"/>
    </xf>
    <xf numFmtId="38" fontId="5" fillId="0" borderId="25" xfId="35" applyFont="1" applyBorder="1" applyAlignment="1">
      <alignment horizontal="right" vertical="center"/>
    </xf>
    <xf numFmtId="178" fontId="5" fillId="0" borderId="20" xfId="35" applyNumberFormat="1" applyFont="1" applyFill="1" applyBorder="1" applyAlignment="1">
      <alignment horizontal="right" vertical="center"/>
    </xf>
    <xf numFmtId="178" fontId="5" fillId="0" borderId="26" xfId="35" applyNumberFormat="1" applyFont="1" applyFill="1" applyBorder="1" applyAlignment="1">
      <alignment horizontal="right" vertical="center"/>
    </xf>
    <xf numFmtId="38" fontId="5" fillId="0" borderId="20" xfId="35" applyFont="1" applyFill="1" applyBorder="1" applyAlignment="1">
      <alignment horizontal="right" vertical="center" shrinkToFit="1"/>
    </xf>
    <xf numFmtId="38" fontId="5" fillId="0" borderId="21" xfId="35" applyFont="1" applyFill="1" applyBorder="1" applyAlignment="1">
      <alignment horizontal="right" vertical="center" shrinkToFit="1"/>
    </xf>
    <xf numFmtId="38" fontId="5" fillId="0" borderId="26" xfId="35" applyFont="1" applyFill="1" applyBorder="1" applyAlignment="1">
      <alignment horizontal="right" vertical="center" shrinkToFit="1"/>
    </xf>
    <xf numFmtId="38" fontId="5" fillId="0" borderId="25" xfId="35" applyFont="1" applyFill="1" applyBorder="1" applyAlignment="1">
      <alignment horizontal="right" vertical="center" shrinkToFit="1"/>
    </xf>
    <xf numFmtId="178" fontId="5" fillId="0" borderId="20" xfId="35" quotePrefix="1" applyNumberFormat="1" applyFont="1" applyFill="1" applyBorder="1" applyAlignment="1">
      <alignment horizontal="right" vertical="center"/>
    </xf>
    <xf numFmtId="0" fontId="3" fillId="0" borderId="40" xfId="0" applyFont="1" applyFill="1" applyBorder="1" applyAlignment="1">
      <alignment vertical="center" wrapText="1"/>
    </xf>
    <xf numFmtId="0" fontId="3" fillId="0" borderId="0" xfId="0" applyFont="1" applyFill="1" applyBorder="1" applyAlignment="1">
      <alignment vertical="center" wrapText="1"/>
    </xf>
    <xf numFmtId="0" fontId="3" fillId="0" borderId="34" xfId="0" applyFont="1" applyFill="1" applyBorder="1" applyAlignment="1">
      <alignment horizontal="distributed" vertical="center"/>
    </xf>
    <xf numFmtId="0" fontId="1" fillId="0" borderId="26" xfId="0" applyFont="1" applyBorder="1" applyAlignment="1">
      <alignment horizontal="right" vertical="center"/>
    </xf>
    <xf numFmtId="0" fontId="3" fillId="0" borderId="20" xfId="0" applyFont="1" applyFill="1" applyBorder="1" applyAlignment="1">
      <alignment horizontal="distributed" vertical="center" textRotation="255"/>
    </xf>
    <xf numFmtId="0" fontId="3" fillId="0" borderId="26" xfId="0" applyFont="1" applyFill="1" applyBorder="1" applyAlignment="1">
      <alignment horizontal="distributed" vertical="center" textRotation="255"/>
    </xf>
    <xf numFmtId="0" fontId="3" fillId="0" borderId="20" xfId="0" applyFont="1" applyFill="1" applyBorder="1" applyAlignment="1">
      <alignment horizontal="distributed" vertical="distributed" textRotation="255" wrapText="1"/>
    </xf>
    <xf numFmtId="0" fontId="3" fillId="0" borderId="22" xfId="0" applyFont="1" applyFill="1" applyBorder="1" applyAlignment="1">
      <alignment horizontal="distributed" vertical="distributed" textRotation="255" wrapText="1"/>
    </xf>
    <xf numFmtId="0" fontId="3" fillId="0" borderId="26" xfId="0" applyFont="1" applyFill="1" applyBorder="1" applyAlignment="1">
      <alignment horizontal="distributed" vertical="distributed" textRotation="255" wrapText="1"/>
    </xf>
    <xf numFmtId="0" fontId="0" fillId="0" borderId="26" xfId="0" applyBorder="1" applyAlignment="1">
      <alignment horizontal="right" vertical="center"/>
    </xf>
    <xf numFmtId="38" fontId="5" fillId="0" borderId="21" xfId="35" applyFont="1" applyFill="1" applyBorder="1" applyAlignment="1">
      <alignment horizontal="right" vertical="center"/>
    </xf>
    <xf numFmtId="0" fontId="0" fillId="0" borderId="25" xfId="0" applyBorder="1" applyAlignment="1">
      <alignment horizontal="right" vertical="center"/>
    </xf>
    <xf numFmtId="0" fontId="3" fillId="0" borderId="21" xfId="0" applyFont="1" applyFill="1" applyBorder="1" applyAlignment="1">
      <alignment vertical="center" textRotation="255"/>
    </xf>
    <xf numFmtId="0" fontId="3" fillId="0" borderId="19" xfId="0" applyFont="1" applyFill="1" applyBorder="1" applyAlignment="1">
      <alignment vertical="center" textRotation="255"/>
    </xf>
    <xf numFmtId="0" fontId="3" fillId="0" borderId="25" xfId="0" applyFont="1" applyFill="1" applyBorder="1" applyAlignment="1">
      <alignment vertical="center" textRotation="255"/>
    </xf>
    <xf numFmtId="0" fontId="3" fillId="0" borderId="30" xfId="0" applyFont="1" applyFill="1" applyBorder="1" applyAlignment="1">
      <alignment horizontal="distributed" vertical="center" textRotation="255"/>
    </xf>
    <xf numFmtId="178" fontId="3" fillId="0" borderId="32" xfId="35" applyNumberFormat="1" applyFont="1" applyFill="1" applyBorder="1" applyAlignment="1">
      <alignment horizontal="distributed" vertical="center" textRotation="255"/>
    </xf>
    <xf numFmtId="178" fontId="3" fillId="0" borderId="30" xfId="35" applyNumberFormat="1" applyFont="1" applyFill="1" applyBorder="1" applyAlignment="1">
      <alignment horizontal="distributed" vertical="center" textRotation="255"/>
    </xf>
    <xf numFmtId="38" fontId="5" fillId="0" borderId="25" xfId="35" applyFont="1" applyFill="1" applyBorder="1" applyAlignment="1">
      <alignment horizontal="right" vertical="center"/>
    </xf>
    <xf numFmtId="0" fontId="1" fillId="0" borderId="25" xfId="0" applyFont="1" applyBorder="1" applyAlignment="1">
      <alignment horizontal="right" vertical="center"/>
    </xf>
    <xf numFmtId="178" fontId="3" fillId="0" borderId="20" xfId="35" applyNumberFormat="1" applyFont="1" applyFill="1" applyBorder="1" applyAlignment="1">
      <alignment horizontal="distributed" vertical="center" textRotation="255"/>
    </xf>
    <xf numFmtId="178" fontId="3" fillId="0" borderId="21" xfId="35" applyNumberFormat="1" applyFont="1" applyFill="1" applyBorder="1" applyAlignment="1">
      <alignment horizontal="distributed" vertical="center" textRotation="255"/>
    </xf>
    <xf numFmtId="178" fontId="5" fillId="0" borderId="33" xfId="35" applyNumberFormat="1" applyFont="1" applyFill="1" applyBorder="1" applyAlignment="1">
      <alignment horizontal="right" vertical="center"/>
    </xf>
    <xf numFmtId="0" fontId="0" fillId="0" borderId="0" xfId="0" applyBorder="1" applyAlignment="1">
      <alignment horizontal="right" vertical="center"/>
    </xf>
    <xf numFmtId="178" fontId="5" fillId="0" borderId="55" xfId="35" quotePrefix="1" applyNumberFormat="1" applyFont="1" applyFill="1" applyBorder="1" applyAlignment="1">
      <alignment horizontal="right" vertical="center"/>
    </xf>
    <xf numFmtId="178" fontId="5" fillId="0" borderId="56" xfId="35" applyNumberFormat="1" applyFont="1" applyFill="1" applyBorder="1" applyAlignment="1">
      <alignment horizontal="right" vertical="center"/>
    </xf>
    <xf numFmtId="38" fontId="5" fillId="0" borderId="51" xfId="35" applyFont="1" applyFill="1" applyBorder="1" applyAlignment="1">
      <alignment horizontal="right" vertical="center"/>
    </xf>
    <xf numFmtId="0" fontId="3" fillId="0" borderId="18" xfId="0" applyFont="1" applyFill="1" applyBorder="1" applyAlignment="1">
      <alignment horizontal="center" vertical="center"/>
    </xf>
    <xf numFmtId="178" fontId="5" fillId="0" borderId="55" xfId="35" applyNumberFormat="1" applyFont="1" applyFill="1" applyBorder="1" applyAlignment="1">
      <alignment horizontal="right" vertical="center"/>
    </xf>
    <xf numFmtId="0" fontId="3" fillId="0" borderId="17" xfId="0" applyFont="1" applyFill="1" applyBorder="1" applyAlignment="1">
      <alignment horizontal="center" vertical="center"/>
    </xf>
    <xf numFmtId="38" fontId="5" fillId="0" borderId="59" xfId="35" applyFont="1" applyBorder="1" applyAlignment="1">
      <alignment horizontal="right" vertical="center"/>
    </xf>
    <xf numFmtId="38" fontId="5" fillId="0" borderId="54" xfId="35" applyFont="1" applyBorder="1" applyAlignment="1">
      <alignment horizontal="right" vertical="center"/>
    </xf>
    <xf numFmtId="38" fontId="5" fillId="25" borderId="20" xfId="35" applyFont="1" applyFill="1" applyBorder="1" applyAlignment="1">
      <alignment vertical="center"/>
    </xf>
    <xf numFmtId="38" fontId="5" fillId="25" borderId="26" xfId="35" applyFont="1" applyFill="1" applyBorder="1" applyAlignment="1">
      <alignment vertical="center"/>
    </xf>
    <xf numFmtId="0" fontId="3" fillId="0" borderId="22" xfId="0" applyFont="1" applyFill="1" applyBorder="1" applyAlignment="1">
      <alignment horizontal="distributed" vertical="center" textRotation="255"/>
    </xf>
    <xf numFmtId="0" fontId="3" fillId="0" borderId="19" xfId="0" applyFont="1" applyFill="1" applyBorder="1" applyAlignment="1">
      <alignment horizontal="distributed" vertical="center" textRotation="255"/>
    </xf>
    <xf numFmtId="178" fontId="3" fillId="0" borderId="22" xfId="35" applyNumberFormat="1" applyFont="1" applyFill="1" applyBorder="1" applyAlignment="1">
      <alignment horizontal="distributed" vertical="center" textRotation="255"/>
    </xf>
    <xf numFmtId="178" fontId="3" fillId="0" borderId="19" xfId="35" applyNumberFormat="1" applyFont="1" applyFill="1" applyBorder="1" applyAlignment="1">
      <alignment horizontal="distributed" vertical="center" textRotation="255"/>
    </xf>
    <xf numFmtId="38" fontId="5" fillId="0" borderId="21" xfId="35" applyNumberFormat="1" applyFont="1" applyFill="1" applyBorder="1" applyAlignment="1">
      <alignment horizontal="right" vertical="center"/>
    </xf>
    <xf numFmtId="38" fontId="0" fillId="0" borderId="25" xfId="0" applyNumberFormat="1" applyBorder="1" applyAlignment="1">
      <alignment horizontal="right" vertical="center"/>
    </xf>
    <xf numFmtId="38" fontId="1" fillId="0" borderId="25" xfId="0" applyNumberFormat="1" applyFont="1" applyBorder="1" applyAlignment="1">
      <alignment horizontal="right" vertical="center"/>
    </xf>
    <xf numFmtId="178" fontId="0" fillId="0" borderId="26" xfId="0" applyNumberFormat="1" applyBorder="1" applyAlignment="1">
      <alignment horizontal="right" vertical="center"/>
    </xf>
    <xf numFmtId="0" fontId="3" fillId="0" borderId="21" xfId="0" applyFont="1" applyFill="1" applyBorder="1" applyAlignment="1">
      <alignment horizontal="distributed" vertical="center" textRotation="255"/>
    </xf>
    <xf numFmtId="0" fontId="3" fillId="0" borderId="25" xfId="0" applyFont="1" applyFill="1" applyBorder="1" applyAlignment="1">
      <alignment horizontal="distributed" vertical="center" textRotation="255"/>
    </xf>
    <xf numFmtId="178" fontId="3" fillId="0" borderId="29" xfId="35" applyNumberFormat="1" applyFont="1" applyFill="1" applyBorder="1" applyAlignment="1">
      <alignment horizontal="distributed" vertical="center" textRotation="255"/>
    </xf>
    <xf numFmtId="38" fontId="5" fillId="25" borderId="33" xfId="35" applyFont="1" applyFill="1" applyBorder="1" applyAlignment="1">
      <alignment vertical="center"/>
    </xf>
    <xf numFmtId="38" fontId="5" fillId="25" borderId="24" xfId="35" applyFont="1" applyFill="1" applyBorder="1" applyAlignment="1">
      <alignment vertical="center"/>
    </xf>
    <xf numFmtId="178" fontId="3" fillId="0" borderId="13" xfId="35" applyNumberFormat="1" applyFont="1" applyFill="1" applyBorder="1" applyAlignment="1">
      <alignment horizontal="distributed" vertical="center" textRotation="255"/>
    </xf>
    <xf numFmtId="0" fontId="3" fillId="0" borderId="33" xfId="0" applyFont="1" applyBorder="1" applyAlignment="1">
      <alignment horizontal="distributed" vertical="center" wrapText="1"/>
    </xf>
    <xf numFmtId="0" fontId="3" fillId="0" borderId="146" xfId="0" applyFont="1" applyBorder="1" applyAlignment="1">
      <alignment vertical="center" wrapText="1"/>
    </xf>
    <xf numFmtId="38" fontId="5" fillId="0" borderId="24" xfId="35" applyFont="1" applyFill="1" applyBorder="1" applyAlignment="1">
      <alignment horizontal="right" vertical="center"/>
    </xf>
    <xf numFmtId="0" fontId="3" fillId="0" borderId="29" xfId="0" applyFont="1" applyBorder="1" applyAlignment="1">
      <alignment horizontal="distributed" vertical="center"/>
    </xf>
    <xf numFmtId="38" fontId="9" fillId="0" borderId="33" xfId="35" applyFont="1" applyFill="1" applyBorder="1" applyAlignment="1">
      <alignment horizontal="right" vertical="center"/>
    </xf>
    <xf numFmtId="38" fontId="9" fillId="0" borderId="24" xfId="35" applyFont="1" applyFill="1" applyBorder="1" applyAlignment="1">
      <alignment horizontal="right" vertical="center"/>
    </xf>
    <xf numFmtId="0" fontId="13" fillId="0" borderId="29" xfId="0" applyFont="1" applyBorder="1" applyAlignment="1">
      <alignment horizontal="distributed" vertical="center" wrapText="1"/>
    </xf>
    <xf numFmtId="0" fontId="13" fillId="0" borderId="29" xfId="0" applyFont="1" applyBorder="1" applyAlignment="1">
      <alignment horizontal="distributed" vertical="center"/>
    </xf>
    <xf numFmtId="0" fontId="3" fillId="0" borderId="0" xfId="0" applyFont="1" applyBorder="1" applyAlignment="1">
      <alignment horizontal="distributed" vertical="center" wrapText="1"/>
    </xf>
    <xf numFmtId="0" fontId="3" fillId="0" borderId="24" xfId="0" applyFont="1" applyBorder="1" applyAlignment="1">
      <alignment horizontal="distributed" vertical="center" wrapText="1"/>
    </xf>
    <xf numFmtId="0" fontId="46" fillId="0" borderId="76" xfId="48" applyFont="1" applyBorder="1" applyAlignment="1" applyProtection="1">
      <alignment horizontal="center" vertical="center" wrapText="1"/>
      <protection locked="0"/>
    </xf>
    <xf numFmtId="0" fontId="46" fillId="0" borderId="119" xfId="48" applyFont="1" applyBorder="1" applyAlignment="1" applyProtection="1">
      <alignment horizontal="center" vertical="center"/>
      <protection locked="0"/>
    </xf>
    <xf numFmtId="0" fontId="46" fillId="0" borderId="131" xfId="48" applyFont="1" applyBorder="1" applyAlignment="1" applyProtection="1">
      <alignment vertical="top" wrapText="1"/>
      <protection locked="0"/>
    </xf>
    <xf numFmtId="0" fontId="46" fillId="0" borderId="76" xfId="48" applyFont="1" applyBorder="1" applyAlignment="1" applyProtection="1">
      <alignment vertical="top" wrapText="1"/>
      <protection locked="0"/>
    </xf>
    <xf numFmtId="0" fontId="46" fillId="0" borderId="76" xfId="48" applyFont="1" applyFill="1" applyBorder="1" applyAlignment="1" applyProtection="1">
      <alignment vertical="top" wrapText="1"/>
      <protection locked="0"/>
    </xf>
    <xf numFmtId="0" fontId="46" fillId="0" borderId="119" xfId="48" applyFont="1" applyFill="1" applyBorder="1" applyAlignment="1" applyProtection="1">
      <alignment vertical="top" wrapText="1"/>
      <protection locked="0"/>
    </xf>
    <xf numFmtId="0" fontId="46" fillId="0" borderId="99" xfId="48" applyFont="1" applyBorder="1" applyAlignment="1" applyProtection="1">
      <alignment horizontal="center" vertical="center" wrapText="1"/>
      <protection locked="0"/>
    </xf>
    <xf numFmtId="0" fontId="46" fillId="0" borderId="102" xfId="48" applyFont="1" applyBorder="1" applyAlignment="1" applyProtection="1">
      <alignment horizontal="center" vertical="center" wrapText="1"/>
      <protection locked="0"/>
    </xf>
    <xf numFmtId="0" fontId="46" fillId="0" borderId="103" xfId="48" applyFont="1" applyBorder="1" applyAlignment="1" applyProtection="1">
      <alignment horizontal="center" vertical="center" wrapText="1"/>
      <protection locked="0"/>
    </xf>
    <xf numFmtId="0" fontId="46" fillId="0" borderId="195" xfId="48" applyFont="1" applyBorder="1" applyAlignment="1" applyProtection="1">
      <alignment horizontal="center" vertical="center" wrapText="1"/>
      <protection locked="0"/>
    </xf>
    <xf numFmtId="0" fontId="46" fillId="0" borderId="196" xfId="48" applyFont="1" applyBorder="1" applyAlignment="1" applyProtection="1">
      <alignment horizontal="center" vertical="center" wrapText="1"/>
      <protection locked="0"/>
    </xf>
    <xf numFmtId="0" fontId="46" fillId="0" borderId="197" xfId="48" applyFont="1" applyBorder="1" applyAlignment="1" applyProtection="1">
      <alignment horizontal="center" vertical="center" wrapText="1"/>
      <protection locked="0"/>
    </xf>
    <xf numFmtId="0" fontId="46" fillId="0" borderId="100" xfId="48" applyFont="1" applyBorder="1" applyAlignment="1" applyProtection="1">
      <alignment vertical="top" wrapText="1"/>
      <protection locked="0"/>
    </xf>
    <xf numFmtId="0" fontId="46" fillId="0" borderId="81" xfId="48" applyFont="1" applyBorder="1" applyAlignment="1" applyProtection="1">
      <alignment vertical="top" wrapText="1"/>
      <protection locked="0"/>
    </xf>
    <xf numFmtId="0" fontId="46" fillId="0" borderId="84" xfId="48" applyFont="1" applyBorder="1" applyAlignment="1" applyProtection="1">
      <alignment vertical="top" wrapText="1"/>
      <protection locked="0"/>
    </xf>
    <xf numFmtId="0" fontId="46" fillId="0" borderId="202" xfId="48" applyFont="1" applyBorder="1" applyAlignment="1" applyProtection="1">
      <alignment horizontal="center" vertical="center"/>
      <protection locked="0"/>
    </xf>
    <xf numFmtId="0" fontId="46" fillId="0" borderId="84" xfId="48" applyFont="1" applyBorder="1" applyAlignment="1" applyProtection="1">
      <alignment horizontal="center" vertical="center"/>
      <protection locked="0"/>
    </xf>
    <xf numFmtId="0" fontId="0" fillId="0" borderId="203" xfId="48" applyFont="1" applyBorder="1" applyAlignment="1">
      <alignment horizontal="center" vertical="center"/>
    </xf>
    <xf numFmtId="0" fontId="0" fillId="0" borderId="204" xfId="48" applyFont="1" applyBorder="1" applyAlignment="1">
      <alignment horizontal="center" vertical="center"/>
    </xf>
    <xf numFmtId="0" fontId="46" fillId="0" borderId="148" xfId="48" applyFont="1" applyBorder="1" applyAlignment="1" applyProtection="1">
      <alignment vertical="center" wrapText="1"/>
      <protection locked="0"/>
    </xf>
    <xf numFmtId="0" fontId="46" fillId="0" borderId="149" xfId="48" applyFont="1" applyBorder="1" applyAlignment="1" applyProtection="1">
      <alignment vertical="center" wrapText="1"/>
      <protection locked="0"/>
    </xf>
    <xf numFmtId="0" fontId="46" fillId="0" borderId="150" xfId="48" applyFont="1" applyBorder="1" applyAlignment="1" applyProtection="1">
      <alignment vertical="center" wrapText="1"/>
      <protection locked="0"/>
    </xf>
    <xf numFmtId="49" fontId="46" fillId="0" borderId="156" xfId="48" applyNumberFormat="1" applyFont="1" applyBorder="1" applyAlignment="1" applyProtection="1">
      <alignment horizontal="center" vertical="center"/>
      <protection locked="0"/>
    </xf>
    <xf numFmtId="49" fontId="46" fillId="0" borderId="157" xfId="48" applyNumberFormat="1" applyFont="1" applyBorder="1" applyAlignment="1" applyProtection="1">
      <alignment horizontal="center" vertical="center"/>
      <protection locked="0"/>
    </xf>
    <xf numFmtId="49" fontId="46" fillId="0" borderId="158" xfId="48" applyNumberFormat="1" applyFont="1" applyBorder="1" applyAlignment="1" applyProtection="1">
      <alignment horizontal="center" vertical="center"/>
      <protection locked="0"/>
    </xf>
    <xf numFmtId="0" fontId="46" fillId="0" borderId="168" xfId="48" applyFont="1" applyBorder="1" applyAlignment="1" applyProtection="1">
      <alignment vertical="top" wrapText="1"/>
      <protection locked="0"/>
    </xf>
    <xf numFmtId="0" fontId="46" fillId="0" borderId="147" xfId="48" applyFont="1" applyBorder="1" applyAlignment="1" applyProtection="1">
      <alignment vertical="top" wrapText="1"/>
      <protection locked="0"/>
    </xf>
    <xf numFmtId="0" fontId="46" fillId="0" borderId="104" xfId="48" applyFont="1" applyBorder="1" applyAlignment="1" applyProtection="1">
      <alignment vertical="top"/>
      <protection locked="0"/>
    </xf>
    <xf numFmtId="0" fontId="46" fillId="0" borderId="205" xfId="48" applyFont="1" applyBorder="1" applyAlignment="1" applyProtection="1">
      <alignment vertical="top"/>
      <protection locked="0"/>
    </xf>
    <xf numFmtId="0" fontId="46" fillId="0" borderId="77" xfId="48" applyFont="1" applyBorder="1" applyAlignment="1" applyProtection="1">
      <alignment vertical="top"/>
      <protection locked="0"/>
    </xf>
    <xf numFmtId="0" fontId="46" fillId="0" borderId="206" xfId="48" applyFont="1" applyBorder="1" applyAlignment="1" applyProtection="1">
      <alignment vertical="top"/>
      <protection locked="0"/>
    </xf>
    <xf numFmtId="0" fontId="48" fillId="0" borderId="163" xfId="48" applyFont="1" applyBorder="1" applyAlignment="1" applyProtection="1">
      <alignment vertical="top" wrapText="1"/>
      <protection locked="0"/>
    </xf>
    <xf numFmtId="0" fontId="48" fillId="0" borderId="78" xfId="48" applyFont="1" applyBorder="1" applyAlignment="1" applyProtection="1">
      <alignment vertical="top" wrapText="1"/>
      <protection locked="0"/>
    </xf>
    <xf numFmtId="0" fontId="48" fillId="0" borderId="208" xfId="48" applyFont="1" applyBorder="1" applyAlignment="1" applyProtection="1">
      <alignment vertical="top" wrapText="1"/>
      <protection locked="0"/>
    </xf>
    <xf numFmtId="0" fontId="46" fillId="0" borderId="199" xfId="48" applyFont="1" applyBorder="1" applyAlignment="1" applyProtection="1">
      <alignment horizontal="center" vertical="center"/>
      <protection locked="0"/>
    </xf>
    <xf numFmtId="0" fontId="46" fillId="0" borderId="154" xfId="48" applyFont="1" applyBorder="1" applyAlignment="1" applyProtection="1">
      <alignment horizontal="center" vertical="center"/>
      <protection locked="0"/>
    </xf>
    <xf numFmtId="0" fontId="46" fillId="0" borderId="94" xfId="48" applyFont="1" applyBorder="1" applyAlignment="1" applyProtection="1">
      <alignment horizontal="center" vertical="center"/>
      <protection locked="0"/>
    </xf>
    <xf numFmtId="0" fontId="46" fillId="0" borderId="198" xfId="48" applyFont="1" applyBorder="1" applyAlignment="1" applyProtection="1">
      <alignment horizontal="center" vertical="center"/>
      <protection locked="0"/>
    </xf>
    <xf numFmtId="0" fontId="46" fillId="0" borderId="155" xfId="48" applyFont="1" applyBorder="1" applyAlignment="1" applyProtection="1">
      <alignment horizontal="center" vertical="center"/>
      <protection locked="0"/>
    </xf>
    <xf numFmtId="0" fontId="46" fillId="0" borderId="199" xfId="48" applyFont="1" applyBorder="1" applyAlignment="1" applyProtection="1">
      <alignment horizontal="center" vertical="center" wrapText="1"/>
      <protection locked="0"/>
    </xf>
    <xf numFmtId="0" fontId="46" fillId="0" borderId="154" xfId="48" applyFont="1" applyBorder="1" applyAlignment="1" applyProtection="1">
      <alignment horizontal="center" vertical="center" wrapText="1"/>
      <protection locked="0"/>
    </xf>
    <xf numFmtId="0" fontId="46" fillId="0" borderId="94" xfId="48" applyFont="1" applyBorder="1" applyAlignment="1" applyProtection="1">
      <alignment horizontal="center" vertical="center" wrapText="1"/>
      <protection locked="0"/>
    </xf>
    <xf numFmtId="0" fontId="0" fillId="0" borderId="131" xfId="48" applyFont="1" applyBorder="1" applyAlignment="1" applyProtection="1">
      <alignment vertical="center" wrapText="1"/>
      <protection locked="0"/>
    </xf>
    <xf numFmtId="0" fontId="0" fillId="0" borderId="76" xfId="48" applyFont="1" applyBorder="1" applyAlignment="1" applyProtection="1">
      <alignment vertical="center" wrapText="1"/>
      <protection locked="0"/>
    </xf>
    <xf numFmtId="0" fontId="46" fillId="0" borderId="89" xfId="48" applyFont="1" applyBorder="1" applyAlignment="1" applyProtection="1">
      <alignment horizontal="center" vertical="center" wrapText="1"/>
      <protection locked="0"/>
    </xf>
    <xf numFmtId="0" fontId="46" fillId="0" borderId="191" xfId="48" applyFont="1" applyBorder="1" applyAlignment="1" applyProtection="1">
      <alignment horizontal="center" vertical="center" wrapText="1"/>
      <protection locked="0"/>
    </xf>
    <xf numFmtId="0" fontId="46" fillId="0" borderId="188" xfId="48" applyFont="1" applyBorder="1" applyAlignment="1" applyProtection="1">
      <alignment horizontal="center" vertical="center"/>
      <protection locked="0"/>
    </xf>
    <xf numFmtId="0" fontId="46" fillId="0" borderId="192" xfId="48" applyFont="1" applyBorder="1" applyAlignment="1" applyProtection="1">
      <alignment horizontal="center" vertical="center"/>
      <protection locked="0"/>
    </xf>
    <xf numFmtId="0" fontId="46" fillId="0" borderId="152" xfId="48" applyFont="1" applyBorder="1" applyAlignment="1" applyProtection="1">
      <alignment horizontal="center" vertical="center"/>
      <protection locked="0"/>
    </xf>
    <xf numFmtId="0" fontId="46" fillId="0" borderId="189" xfId="48" applyFont="1" applyBorder="1" applyAlignment="1" applyProtection="1">
      <alignment horizontal="center" vertical="center"/>
      <protection locked="0"/>
    </xf>
    <xf numFmtId="0" fontId="46" fillId="0" borderId="191" xfId="48" applyFont="1" applyBorder="1" applyAlignment="1" applyProtection="1">
      <alignment horizontal="center" vertical="center"/>
      <protection locked="0"/>
    </xf>
    <xf numFmtId="0" fontId="46" fillId="0" borderId="102" xfId="48" applyFont="1" applyBorder="1" applyAlignment="1" applyProtection="1">
      <alignment horizontal="center" vertical="center"/>
      <protection locked="0"/>
    </xf>
    <xf numFmtId="0" fontId="46" fillId="0" borderId="103" xfId="48" applyFont="1" applyBorder="1" applyAlignment="1" applyProtection="1">
      <alignment horizontal="center" vertical="center"/>
      <protection locked="0"/>
    </xf>
    <xf numFmtId="0" fontId="46" fillId="0" borderId="191" xfId="48" applyFont="1" applyBorder="1" applyAlignment="1">
      <alignment horizontal="center" vertical="center" wrapText="1"/>
    </xf>
    <xf numFmtId="0" fontId="46" fillId="0" borderId="188" xfId="48" applyFont="1" applyBorder="1" applyAlignment="1">
      <alignment horizontal="center" vertical="center" wrapText="1"/>
    </xf>
    <xf numFmtId="0" fontId="46" fillId="0" borderId="192" xfId="48" applyFont="1" applyBorder="1" applyAlignment="1">
      <alignment horizontal="center" vertical="center" wrapText="1"/>
    </xf>
    <xf numFmtId="0" fontId="46" fillId="0" borderId="195" xfId="48" applyFont="1" applyBorder="1" applyAlignment="1" applyProtection="1">
      <alignment horizontal="center" vertical="center"/>
      <protection locked="0"/>
    </xf>
    <xf numFmtId="0" fontId="46" fillId="0" borderId="196" xfId="48" applyFont="1" applyBorder="1" applyAlignment="1" applyProtection="1">
      <alignment horizontal="center" vertical="center"/>
      <protection locked="0"/>
    </xf>
    <xf numFmtId="0" fontId="46" fillId="0" borderId="197" xfId="48" applyFont="1" applyBorder="1" applyAlignment="1" applyProtection="1">
      <alignment horizontal="center" vertical="center"/>
      <protection locked="0"/>
    </xf>
    <xf numFmtId="0" fontId="46" fillId="0" borderId="190" xfId="48" applyFont="1" applyBorder="1" applyAlignment="1" applyProtection="1">
      <alignment horizontal="center" vertical="center" wrapText="1"/>
      <protection locked="0"/>
    </xf>
    <xf numFmtId="0" fontId="46" fillId="0" borderId="200" xfId="48" applyFont="1" applyBorder="1" applyAlignment="1" applyProtection="1">
      <alignment horizontal="center" vertical="center"/>
      <protection locked="0"/>
    </xf>
    <xf numFmtId="0" fontId="46" fillId="0" borderId="193" xfId="48" applyFont="1" applyBorder="1" applyAlignment="1" applyProtection="1">
      <alignment horizontal="center" vertical="center"/>
      <protection locked="0"/>
    </xf>
    <xf numFmtId="0" fontId="46" fillId="0" borderId="194" xfId="48" applyFont="1" applyBorder="1" applyAlignment="1" applyProtection="1">
      <alignment horizontal="center" vertical="center" wrapText="1"/>
      <protection locked="0"/>
    </xf>
    <xf numFmtId="0" fontId="46" fillId="0" borderId="119" xfId="48" applyFont="1" applyBorder="1" applyAlignment="1" applyProtection="1">
      <alignment vertical="top" wrapText="1"/>
      <protection locked="0"/>
    </xf>
    <xf numFmtId="9" fontId="46" fillId="0" borderId="131" xfId="48" applyNumberFormat="1" applyFont="1" applyBorder="1" applyAlignment="1" applyProtection="1">
      <alignment vertical="top" wrapText="1"/>
      <protection locked="0"/>
    </xf>
    <xf numFmtId="9" fontId="46" fillId="0" borderId="76" xfId="48" applyNumberFormat="1" applyFont="1" applyBorder="1" applyAlignment="1" applyProtection="1">
      <alignment vertical="top" wrapText="1"/>
      <protection locked="0"/>
    </xf>
    <xf numFmtId="9" fontId="46" fillId="0" borderId="119" xfId="48" applyNumberFormat="1" applyFont="1" applyBorder="1" applyAlignment="1" applyProtection="1">
      <alignment vertical="top" wrapText="1"/>
      <protection locked="0"/>
    </xf>
    <xf numFmtId="0" fontId="46" fillId="0" borderId="164" xfId="48" applyFont="1" applyBorder="1" applyAlignment="1" applyProtection="1">
      <alignment vertical="center" wrapText="1"/>
      <protection locked="0"/>
    </xf>
    <xf numFmtId="0" fontId="46" fillId="0" borderId="76" xfId="48" applyFont="1" applyBorder="1" applyAlignment="1" applyProtection="1">
      <alignment vertical="center" wrapText="1"/>
      <protection locked="0"/>
    </xf>
    <xf numFmtId="0" fontId="46" fillId="0" borderId="131" xfId="48" applyFont="1" applyBorder="1" applyAlignment="1" applyProtection="1">
      <alignment vertical="center" wrapText="1"/>
      <protection locked="0"/>
    </xf>
    <xf numFmtId="0" fontId="46" fillId="0" borderId="131" xfId="48" applyFont="1" applyBorder="1" applyAlignment="1" applyProtection="1">
      <alignment horizontal="center" vertical="center"/>
      <protection locked="0"/>
    </xf>
    <xf numFmtId="0" fontId="46" fillId="0" borderId="76" xfId="48" applyFont="1" applyBorder="1" applyAlignment="1" applyProtection="1">
      <alignment horizontal="center" vertical="center"/>
      <protection locked="0"/>
    </xf>
    <xf numFmtId="0" fontId="46" fillId="0" borderId="164" xfId="48" applyFont="1" applyBorder="1" applyAlignment="1" applyProtection="1">
      <alignment horizontal="center" vertical="center"/>
      <protection locked="0"/>
    </xf>
    <xf numFmtId="0" fontId="46" fillId="0" borderId="151" xfId="48" applyFont="1" applyBorder="1" applyAlignment="1" applyProtection="1">
      <alignment horizontal="center" vertical="center"/>
      <protection locked="0"/>
    </xf>
    <xf numFmtId="0" fontId="46" fillId="0" borderId="79" xfId="48" applyFont="1" applyBorder="1" applyAlignment="1" applyProtection="1">
      <alignment horizontal="center" vertical="center"/>
      <protection locked="0"/>
    </xf>
    <xf numFmtId="0" fontId="46" fillId="0" borderId="121" xfId="48" applyFont="1" applyBorder="1" applyAlignment="1" applyProtection="1">
      <alignment horizontal="center" vertical="center"/>
      <protection locked="0"/>
    </xf>
    <xf numFmtId="56" fontId="46" fillId="0" borderId="131" xfId="48" quotePrefix="1" applyNumberFormat="1" applyFont="1" applyBorder="1" applyAlignment="1" applyProtection="1">
      <alignment horizontal="center" vertical="center"/>
      <protection locked="0"/>
    </xf>
    <xf numFmtId="49" fontId="46" fillId="0" borderId="76" xfId="48" applyNumberFormat="1" applyFont="1" applyBorder="1" applyAlignment="1" applyProtection="1">
      <alignment horizontal="center" vertical="center"/>
      <protection locked="0"/>
    </xf>
    <xf numFmtId="49" fontId="46" fillId="0" borderId="119" xfId="48" applyNumberFormat="1" applyFont="1" applyBorder="1" applyAlignment="1" applyProtection="1">
      <alignment horizontal="center" vertical="center"/>
      <protection locked="0"/>
    </xf>
    <xf numFmtId="56" fontId="46" fillId="0" borderId="164" xfId="48" quotePrefix="1" applyNumberFormat="1" applyFont="1" applyBorder="1" applyAlignment="1" applyProtection="1">
      <alignment horizontal="center" vertical="center"/>
      <protection locked="0"/>
    </xf>
    <xf numFmtId="0" fontId="46" fillId="0" borderId="163" xfId="48" applyFont="1" applyBorder="1" applyAlignment="1" applyProtection="1">
      <alignment vertical="center"/>
      <protection locked="0"/>
    </xf>
    <xf numFmtId="0" fontId="46" fillId="0" borderId="78" xfId="48" applyFont="1" applyBorder="1" applyAlignment="1" applyProtection="1">
      <alignment vertical="center"/>
      <protection locked="0"/>
    </xf>
    <xf numFmtId="0" fontId="46" fillId="0" borderId="120" xfId="48" applyFont="1" applyBorder="1" applyAlignment="1" applyProtection="1">
      <alignment vertical="center"/>
      <protection locked="0"/>
    </xf>
    <xf numFmtId="0" fontId="46" fillId="0" borderId="187" xfId="48" applyFont="1" applyBorder="1" applyAlignment="1">
      <alignment horizontal="center" vertical="center" wrapText="1"/>
    </xf>
    <xf numFmtId="0" fontId="46" fillId="0" borderId="189" xfId="48" applyFont="1" applyBorder="1" applyAlignment="1">
      <alignment horizontal="center" vertical="center" wrapText="1"/>
    </xf>
    <xf numFmtId="0" fontId="46" fillId="0" borderId="190" xfId="48" applyFont="1" applyBorder="1" applyAlignment="1">
      <alignment horizontal="center" vertical="center" wrapText="1"/>
    </xf>
    <xf numFmtId="0" fontId="46" fillId="0" borderId="154" xfId="48" applyFont="1" applyBorder="1" applyAlignment="1">
      <alignment horizontal="center" vertical="center"/>
    </xf>
    <xf numFmtId="0" fontId="46" fillId="0" borderId="94" xfId="48" applyFont="1" applyBorder="1" applyAlignment="1">
      <alignment horizontal="center" vertical="center"/>
    </xf>
    <xf numFmtId="0" fontId="0" fillId="0" borderId="151" xfId="48" applyNumberFormat="1" applyFont="1" applyBorder="1" applyAlignment="1" applyProtection="1">
      <alignment horizontal="center" vertical="center" wrapText="1"/>
      <protection locked="0"/>
    </xf>
    <xf numFmtId="0" fontId="0" fillId="0" borderId="79" xfId="48" applyNumberFormat="1" applyFont="1" applyBorder="1" applyAlignment="1" applyProtection="1">
      <alignment horizontal="center" vertical="center" wrapText="1"/>
      <protection locked="0"/>
    </xf>
    <xf numFmtId="0" fontId="48" fillId="0" borderId="131" xfId="48" applyFont="1" applyBorder="1" applyAlignment="1" applyProtection="1">
      <alignment vertical="top" wrapText="1"/>
      <protection locked="0"/>
    </xf>
    <xf numFmtId="0" fontId="48" fillId="0" borderId="76" xfId="48" applyFont="1" applyBorder="1" applyAlignment="1" applyProtection="1">
      <alignment vertical="top" wrapText="1"/>
      <protection locked="0"/>
    </xf>
    <xf numFmtId="0" fontId="48" fillId="0" borderId="119" xfId="48" applyFont="1" applyBorder="1" applyAlignment="1" applyProtection="1">
      <alignment vertical="top" wrapText="1"/>
      <protection locked="0"/>
    </xf>
    <xf numFmtId="0" fontId="58" fillId="0" borderId="133" xfId="48" applyFont="1" applyBorder="1" applyAlignment="1" applyProtection="1">
      <alignment vertical="top" wrapText="1"/>
      <protection locked="0"/>
    </xf>
    <xf numFmtId="0" fontId="58" fillId="0" borderId="76" xfId="48" applyFont="1" applyBorder="1" applyAlignment="1" applyProtection="1">
      <alignment vertical="top" wrapText="1"/>
      <protection locked="0"/>
    </xf>
    <xf numFmtId="0" fontId="58" fillId="0" borderId="119" xfId="48" applyFont="1" applyBorder="1" applyAlignment="1" applyProtection="1">
      <alignment vertical="top" wrapText="1"/>
      <protection locked="0"/>
    </xf>
    <xf numFmtId="0" fontId="46" fillId="0" borderId="79" xfId="48" applyFont="1" applyBorder="1" applyAlignment="1" applyProtection="1">
      <alignment horizontal="center" vertical="center" wrapText="1"/>
      <protection locked="0"/>
    </xf>
    <xf numFmtId="0" fontId="46" fillId="0" borderId="163" xfId="48" applyFont="1" applyBorder="1" applyAlignment="1" applyProtection="1">
      <alignment vertical="top" wrapText="1"/>
      <protection locked="0"/>
    </xf>
    <xf numFmtId="0" fontId="46" fillId="0" borderId="78" xfId="48" applyFont="1" applyBorder="1" applyAlignment="1" applyProtection="1">
      <alignment vertical="top"/>
      <protection locked="0"/>
    </xf>
    <xf numFmtId="0" fontId="46" fillId="0" borderId="120" xfId="48" applyFont="1" applyBorder="1" applyAlignment="1" applyProtection="1">
      <alignment vertical="top"/>
      <protection locked="0"/>
    </xf>
    <xf numFmtId="0" fontId="46" fillId="0" borderId="78" xfId="48" applyFont="1" applyBorder="1" applyAlignment="1" applyProtection="1">
      <alignment vertical="top" wrapText="1"/>
      <protection locked="0"/>
    </xf>
    <xf numFmtId="0" fontId="46" fillId="0" borderId="162" xfId="48" applyFont="1" applyBorder="1" applyAlignment="1" applyProtection="1">
      <alignment vertical="top" wrapText="1"/>
      <protection locked="0"/>
    </xf>
    <xf numFmtId="0" fontId="46" fillId="0" borderId="151" xfId="48" quotePrefix="1" applyFont="1" applyBorder="1" applyAlignment="1" applyProtection="1">
      <alignment horizontal="center" vertical="center"/>
      <protection locked="0"/>
    </xf>
    <xf numFmtId="49" fontId="46" fillId="0" borderId="131" xfId="48" applyNumberFormat="1" applyFont="1" applyBorder="1" applyAlignment="1" applyProtection="1">
      <alignment horizontal="center" vertical="center" wrapText="1"/>
      <protection locked="0"/>
    </xf>
    <xf numFmtId="0" fontId="46" fillId="0" borderId="165" xfId="48" applyFont="1" applyBorder="1" applyAlignment="1" applyProtection="1">
      <alignment vertical="center"/>
      <protection locked="0"/>
    </xf>
    <xf numFmtId="0" fontId="46" fillId="0" borderId="166" xfId="48" applyFont="1" applyBorder="1" applyAlignment="1" applyProtection="1">
      <alignment horizontal="center" vertical="center"/>
      <protection locked="0"/>
    </xf>
    <xf numFmtId="0" fontId="46" fillId="0" borderId="164" xfId="48" applyFont="1" applyBorder="1" applyAlignment="1" applyProtection="1">
      <alignment vertical="top" wrapText="1"/>
      <protection locked="0"/>
    </xf>
    <xf numFmtId="0" fontId="0" fillId="0" borderId="105" xfId="48" applyFont="1" applyBorder="1" applyAlignment="1" applyProtection="1">
      <alignment vertical="top" wrapText="1"/>
      <protection locked="0"/>
    </xf>
    <xf numFmtId="0" fontId="0" fillId="0" borderId="106" xfId="48" applyFont="1" applyBorder="1" applyAlignment="1" applyProtection="1">
      <alignment vertical="top" wrapText="1"/>
      <protection locked="0"/>
    </xf>
    <xf numFmtId="0" fontId="0" fillId="0" borderId="185" xfId="48" applyFont="1" applyBorder="1" applyAlignment="1" applyProtection="1">
      <alignment vertical="top" wrapText="1"/>
      <protection locked="0"/>
    </xf>
    <xf numFmtId="0" fontId="46" fillId="0" borderId="105" xfId="48" applyFont="1" applyBorder="1" applyAlignment="1" applyProtection="1">
      <alignment vertical="top" wrapText="1"/>
      <protection locked="0"/>
    </xf>
    <xf numFmtId="0" fontId="46" fillId="0" borderId="106" xfId="48" applyFont="1" applyBorder="1" applyAlignment="1" applyProtection="1">
      <alignment vertical="top" wrapText="1"/>
      <protection locked="0"/>
    </xf>
    <xf numFmtId="0" fontId="46" fillId="0" borderId="185" xfId="48" applyFont="1" applyBorder="1" applyAlignment="1" applyProtection="1">
      <alignment vertical="top" wrapText="1"/>
      <protection locked="0"/>
    </xf>
    <xf numFmtId="0" fontId="46" fillId="0" borderId="131" xfId="48" applyFont="1" applyBorder="1" applyAlignment="1" applyProtection="1">
      <alignment vertical="top" wrapText="1" shrinkToFit="1"/>
      <protection locked="0"/>
    </xf>
    <xf numFmtId="0" fontId="46" fillId="0" borderId="76" xfId="48" applyFont="1" applyBorder="1" applyAlignment="1" applyProtection="1">
      <alignment vertical="top" wrapText="1" shrinkToFit="1"/>
      <protection locked="0"/>
    </xf>
    <xf numFmtId="0" fontId="46" fillId="0" borderId="100" xfId="48" applyFont="1" applyBorder="1" applyAlignment="1" applyProtection="1">
      <alignment vertical="center" wrapText="1"/>
      <protection locked="0"/>
    </xf>
    <xf numFmtId="0" fontId="46" fillId="0" borderId="81" xfId="48" applyFont="1" applyBorder="1" applyAlignment="1" applyProtection="1">
      <alignment vertical="center" wrapText="1"/>
      <protection locked="0"/>
    </xf>
    <xf numFmtId="0" fontId="46" fillId="0" borderId="84" xfId="48" applyFont="1" applyBorder="1" applyAlignment="1" applyProtection="1">
      <alignment vertical="center" wrapText="1"/>
      <protection locked="0"/>
    </xf>
    <xf numFmtId="0" fontId="46" fillId="0" borderId="89" xfId="48" applyFont="1" applyBorder="1" applyAlignment="1" applyProtection="1">
      <alignment horizontal="center" vertical="center"/>
      <protection locked="0"/>
    </xf>
    <xf numFmtId="49" fontId="46" fillId="0" borderId="89" xfId="48" applyNumberFormat="1" applyFont="1" applyBorder="1" applyAlignment="1" applyProtection="1">
      <alignment horizontal="center" vertical="center"/>
      <protection locked="0"/>
    </xf>
    <xf numFmtId="0" fontId="46" fillId="0" borderId="188" xfId="48" applyFont="1" applyBorder="1" applyAlignment="1">
      <alignment horizontal="center" vertical="center"/>
    </xf>
    <xf numFmtId="0" fontId="46" fillId="0" borderId="199" xfId="48" applyFont="1" applyBorder="1" applyAlignment="1">
      <alignment horizontal="center" vertical="center" wrapText="1"/>
    </xf>
    <xf numFmtId="0" fontId="46" fillId="0" borderId="154" xfId="48" applyFont="1" applyBorder="1" applyAlignment="1">
      <alignment horizontal="center" vertical="center" wrapText="1"/>
    </xf>
    <xf numFmtId="0" fontId="46" fillId="0" borderId="94" xfId="48" applyFont="1" applyBorder="1" applyAlignment="1">
      <alignment horizontal="center" vertical="center" wrapText="1"/>
    </xf>
    <xf numFmtId="0" fontId="46" fillId="0" borderId="133" xfId="48" applyFont="1" applyBorder="1" applyAlignment="1" applyProtection="1">
      <alignment horizontal="center" vertical="center"/>
      <protection locked="0"/>
    </xf>
    <xf numFmtId="0" fontId="46" fillId="0" borderId="148" xfId="48" applyFont="1" applyBorder="1" applyAlignment="1" applyProtection="1">
      <alignment vertical="center"/>
      <protection locked="0"/>
    </xf>
    <xf numFmtId="0" fontId="46" fillId="0" borderId="149" xfId="48" applyFont="1" applyBorder="1" applyAlignment="1" applyProtection="1">
      <alignment vertical="center"/>
      <protection locked="0"/>
    </xf>
    <xf numFmtId="0" fontId="46" fillId="0" borderId="150" xfId="48" applyFont="1" applyBorder="1" applyAlignment="1" applyProtection="1">
      <alignment vertical="center"/>
      <protection locked="0"/>
    </xf>
    <xf numFmtId="0" fontId="46" fillId="0" borderId="131" xfId="48" applyFont="1" applyBorder="1" applyAlignment="1" applyProtection="1">
      <alignment horizontal="center" vertical="center" wrapText="1"/>
      <protection locked="0"/>
    </xf>
    <xf numFmtId="0" fontId="46" fillId="0" borderId="119" xfId="48" applyFont="1" applyBorder="1" applyAlignment="1" applyProtection="1">
      <alignment horizontal="center" vertical="center" wrapText="1"/>
      <protection locked="0"/>
    </xf>
    <xf numFmtId="0" fontId="1" fillId="0" borderId="0" xfId="48" applyFont="1" applyAlignment="1" applyProtection="1">
      <alignment horizontal="center" vertical="center"/>
      <protection locked="0"/>
    </xf>
    <xf numFmtId="0" fontId="57" fillId="0" borderId="76" xfId="48" applyFont="1" applyBorder="1" applyAlignment="1" applyProtection="1">
      <alignment horizontal="left" vertical="top" wrapText="1"/>
      <protection locked="0"/>
    </xf>
    <xf numFmtId="0" fontId="57" fillId="0" borderId="168" xfId="48" applyFont="1" applyBorder="1" applyAlignment="1" applyProtection="1">
      <alignment horizontal="left" vertical="top" wrapText="1"/>
      <protection locked="0"/>
    </xf>
    <xf numFmtId="0" fontId="46" fillId="0" borderId="100" xfId="48" applyFont="1" applyBorder="1" applyAlignment="1" applyProtection="1">
      <alignment horizontal="center" vertical="center"/>
      <protection locked="0"/>
    </xf>
    <xf numFmtId="0" fontId="46" fillId="0" borderId="81" xfId="48" applyFont="1" applyBorder="1" applyAlignment="1" applyProtection="1">
      <alignment horizontal="center" vertical="center"/>
      <protection locked="0"/>
    </xf>
    <xf numFmtId="0" fontId="1" fillId="0" borderId="149" xfId="48" applyFont="1" applyBorder="1" applyAlignment="1">
      <alignment vertical="center"/>
    </xf>
    <xf numFmtId="0" fontId="1" fillId="0" borderId="150" xfId="48" applyFont="1" applyBorder="1" applyAlignment="1">
      <alignment vertical="center"/>
    </xf>
    <xf numFmtId="56" fontId="46" fillId="0" borderId="156" xfId="48" quotePrefix="1" applyNumberFormat="1" applyFont="1" applyBorder="1" applyAlignment="1" applyProtection="1">
      <alignment horizontal="center" vertical="center"/>
      <protection locked="0"/>
    </xf>
    <xf numFmtId="49" fontId="1" fillId="0" borderId="157" xfId="48" applyNumberFormat="1" applyFont="1" applyBorder="1" applyAlignment="1">
      <alignment horizontal="center" vertical="center"/>
    </xf>
    <xf numFmtId="49" fontId="1" fillId="0" borderId="158" xfId="48" applyNumberFormat="1" applyFont="1" applyBorder="1" applyAlignment="1">
      <alignment horizontal="center" vertical="center"/>
    </xf>
    <xf numFmtId="56" fontId="46" fillId="0" borderId="100" xfId="48" quotePrefix="1" applyNumberFormat="1" applyFont="1" applyBorder="1" applyAlignment="1" applyProtection="1">
      <alignment horizontal="center" vertical="center"/>
      <protection locked="0"/>
    </xf>
    <xf numFmtId="0" fontId="1" fillId="0" borderId="81" xfId="48" applyFont="1" applyBorder="1" applyAlignment="1">
      <alignment horizontal="center" vertical="center"/>
    </xf>
    <xf numFmtId="0" fontId="1" fillId="0" borderId="84" xfId="48" applyFont="1" applyBorder="1" applyAlignment="1">
      <alignment horizontal="center" vertical="center"/>
    </xf>
    <xf numFmtId="56" fontId="46" fillId="0" borderId="100" xfId="48" quotePrefix="1" applyNumberFormat="1" applyFont="1" applyBorder="1" applyAlignment="1" applyProtection="1">
      <alignment horizontal="center" vertical="center" wrapText="1"/>
      <protection locked="0"/>
    </xf>
    <xf numFmtId="56" fontId="46" fillId="0" borderId="167" xfId="48" quotePrefix="1" applyNumberFormat="1" applyFont="1" applyBorder="1" applyAlignment="1" applyProtection="1">
      <alignment horizontal="center" vertical="center" wrapText="1"/>
      <protection locked="0"/>
    </xf>
    <xf numFmtId="0" fontId="46" fillId="0" borderId="168" xfId="48" applyFont="1" applyBorder="1" applyAlignment="1" applyProtection="1">
      <alignment horizontal="center" vertical="center"/>
      <protection locked="0"/>
    </xf>
    <xf numFmtId="0" fontId="46" fillId="0" borderId="162" xfId="48" applyFont="1" applyBorder="1" applyAlignment="1" applyProtection="1">
      <alignment vertical="center"/>
      <protection locked="0"/>
    </xf>
    <xf numFmtId="0" fontId="1" fillId="0" borderId="79" xfId="48" applyNumberFormat="1" applyFont="1" applyBorder="1" applyAlignment="1" applyProtection="1">
      <alignment vertical="top" wrapText="1"/>
      <protection locked="0"/>
    </xf>
    <xf numFmtId="0" fontId="1" fillId="0" borderId="161" xfId="48" applyNumberFormat="1" applyFont="1" applyBorder="1" applyAlignment="1" applyProtection="1">
      <alignment vertical="top" wrapText="1"/>
      <protection locked="0"/>
    </xf>
    <xf numFmtId="0" fontId="46" fillId="0" borderId="168" xfId="48" applyFont="1" applyBorder="1" applyAlignment="1" applyProtection="1">
      <alignment horizontal="center" vertical="center" wrapText="1"/>
      <protection locked="0"/>
    </xf>
    <xf numFmtId="0" fontId="46" fillId="0" borderId="0" xfId="48" applyFont="1" applyAlignment="1" applyProtection="1">
      <alignment horizontal="left" vertical="center" wrapText="1"/>
      <protection locked="0"/>
    </xf>
    <xf numFmtId="0" fontId="46" fillId="0" borderId="0" xfId="48" applyFont="1" applyAlignment="1" applyProtection="1">
      <alignment horizontal="left" vertical="center"/>
      <protection locked="0"/>
    </xf>
    <xf numFmtId="49" fontId="46" fillId="0" borderId="76" xfId="48" applyNumberFormat="1" applyFont="1" applyBorder="1" applyAlignment="1" applyProtection="1">
      <alignment horizontal="center" vertical="center" wrapText="1"/>
      <protection locked="0"/>
    </xf>
    <xf numFmtId="0" fontId="46" fillId="0" borderId="167" xfId="48" applyFont="1" applyBorder="1" applyAlignment="1" applyProtection="1">
      <alignment horizontal="center" vertical="center"/>
      <protection locked="0"/>
    </xf>
    <xf numFmtId="0" fontId="46" fillId="0" borderId="159" xfId="48" applyFont="1" applyBorder="1" applyAlignment="1" applyProtection="1">
      <alignment vertical="top" wrapText="1"/>
      <protection locked="0"/>
    </xf>
    <xf numFmtId="56" fontId="46" fillId="0" borderId="160" xfId="48" applyNumberFormat="1" applyFont="1" applyBorder="1" applyAlignment="1" applyProtection="1">
      <alignment horizontal="center" vertical="center"/>
      <protection locked="0"/>
    </xf>
    <xf numFmtId="49" fontId="46" fillId="0" borderId="79" xfId="48" applyNumberFormat="1" applyFont="1" applyBorder="1" applyAlignment="1" applyProtection="1">
      <alignment horizontal="center" vertical="center"/>
      <protection locked="0"/>
    </xf>
    <xf numFmtId="0" fontId="46" fillId="0" borderId="92" xfId="48" applyFont="1" applyBorder="1" applyAlignment="1" applyProtection="1">
      <alignment horizontal="center" vertical="center"/>
      <protection locked="0"/>
    </xf>
    <xf numFmtId="56" fontId="46" fillId="0" borderId="160" xfId="48" quotePrefix="1" applyNumberFormat="1" applyFont="1" applyBorder="1" applyAlignment="1" applyProtection="1">
      <alignment horizontal="center" vertical="center"/>
      <protection locked="0"/>
    </xf>
    <xf numFmtId="49" fontId="1" fillId="0" borderId="81" xfId="48" applyNumberFormat="1" applyFont="1" applyBorder="1" applyAlignment="1">
      <alignment horizontal="center" vertical="center"/>
    </xf>
    <xf numFmtId="49" fontId="1" fillId="0" borderId="84" xfId="48" applyNumberFormat="1" applyFont="1" applyBorder="1" applyAlignment="1">
      <alignment horizontal="center" vertical="center"/>
    </xf>
    <xf numFmtId="0" fontId="46" fillId="0" borderId="133" xfId="48" applyFont="1" applyBorder="1" applyAlignment="1" applyProtection="1">
      <alignment vertical="top" wrapText="1"/>
      <protection locked="0"/>
    </xf>
    <xf numFmtId="0" fontId="46" fillId="0" borderId="209" xfId="48" applyFont="1" applyBorder="1" applyAlignment="1" applyProtection="1">
      <alignment vertical="top" wrapText="1"/>
      <protection locked="0"/>
    </xf>
    <xf numFmtId="0" fontId="46" fillId="0" borderId="201" xfId="48" applyFont="1" applyBorder="1" applyAlignment="1" applyProtection="1">
      <alignment horizontal="center" vertical="top" wrapText="1"/>
      <protection locked="0"/>
    </xf>
    <xf numFmtId="0" fontId="46" fillId="0" borderId="106" xfId="48" applyFont="1" applyBorder="1" applyAlignment="1" applyProtection="1">
      <alignment horizontal="center" vertical="top" wrapText="1"/>
      <protection locked="0"/>
    </xf>
    <xf numFmtId="0" fontId="46" fillId="0" borderId="210" xfId="48" applyFont="1" applyBorder="1" applyAlignment="1" applyProtection="1">
      <alignment vertical="top" wrapText="1"/>
      <protection locked="0"/>
    </xf>
    <xf numFmtId="0" fontId="46" fillId="0" borderId="100" xfId="48" applyFont="1" applyBorder="1" applyAlignment="1" applyProtection="1">
      <alignment horizontal="left" vertical="top" wrapText="1"/>
      <protection locked="0"/>
    </xf>
    <xf numFmtId="0" fontId="46" fillId="0" borderId="81" xfId="48" applyFont="1" applyBorder="1" applyAlignment="1" applyProtection="1">
      <alignment horizontal="left" vertical="top" wrapText="1"/>
      <protection locked="0"/>
    </xf>
    <xf numFmtId="0" fontId="46" fillId="0" borderId="84" xfId="48" applyFont="1" applyBorder="1" applyAlignment="1" applyProtection="1">
      <alignment horizontal="left" vertical="top" wrapText="1"/>
      <protection locked="0"/>
    </xf>
    <xf numFmtId="0" fontId="46" fillId="0" borderId="79" xfId="48" applyFont="1" applyBorder="1" applyAlignment="1" applyProtection="1">
      <alignment horizontal="center" vertical="top" wrapText="1"/>
      <protection locked="0"/>
    </xf>
    <xf numFmtId="0" fontId="46" fillId="0" borderId="79" xfId="48" applyFont="1" applyBorder="1" applyAlignment="1" applyProtection="1">
      <alignment horizontal="center" vertical="top"/>
      <protection locked="0"/>
    </xf>
    <xf numFmtId="0" fontId="46" fillId="0" borderId="151" xfId="48" quotePrefix="1" applyFont="1" applyBorder="1" applyAlignment="1" applyProtection="1">
      <alignment horizontal="center" vertical="center" wrapText="1"/>
      <protection locked="0"/>
    </xf>
    <xf numFmtId="0" fontId="46" fillId="0" borderId="121" xfId="48" applyFont="1" applyBorder="1" applyAlignment="1" applyProtection="1">
      <alignment horizontal="center" vertical="center" wrapText="1"/>
      <protection locked="0"/>
    </xf>
    <xf numFmtId="0" fontId="46" fillId="0" borderId="109" xfId="48" applyFont="1" applyBorder="1" applyAlignment="1" applyProtection="1">
      <alignment vertical="top" wrapText="1"/>
      <protection locked="0"/>
    </xf>
    <xf numFmtId="0" fontId="44" fillId="0" borderId="0" xfId="48" applyFont="1" applyAlignment="1">
      <alignment horizontal="left" vertical="center"/>
    </xf>
    <xf numFmtId="0" fontId="46" fillId="0" borderId="153" xfId="48" applyFont="1" applyBorder="1" applyAlignment="1" applyProtection="1">
      <alignment horizontal="center" vertical="center"/>
      <protection locked="0"/>
    </xf>
    <xf numFmtId="0" fontId="46" fillId="0" borderId="161" xfId="48" applyFont="1" applyBorder="1" applyAlignment="1" applyProtection="1">
      <alignment horizontal="center" vertical="center" wrapText="1"/>
      <protection locked="0"/>
    </xf>
    <xf numFmtId="0" fontId="42" fillId="0" borderId="74" xfId="48" applyFont="1" applyBorder="1" applyAlignment="1" applyProtection="1">
      <alignment horizontal="center" vertical="center" wrapText="1"/>
      <protection locked="0"/>
    </xf>
    <xf numFmtId="0" fontId="42" fillId="0" borderId="91" xfId="48" applyFont="1" applyBorder="1" applyAlignment="1" applyProtection="1">
      <alignment horizontal="center" vertical="center" wrapText="1"/>
      <protection locked="0"/>
    </xf>
    <xf numFmtId="0" fontId="42" fillId="0" borderId="154" xfId="48" applyFont="1" applyBorder="1" applyAlignment="1" applyProtection="1">
      <alignment horizontal="center" vertical="center" wrapText="1"/>
      <protection locked="0"/>
    </xf>
    <xf numFmtId="0" fontId="42" fillId="0" borderId="155" xfId="48" applyFont="1" applyBorder="1" applyAlignment="1" applyProtection="1">
      <alignment horizontal="center" vertical="center" wrapText="1"/>
      <protection locked="0"/>
    </xf>
    <xf numFmtId="0" fontId="46" fillId="0" borderId="147" xfId="48" applyFont="1" applyBorder="1" applyAlignment="1" applyProtection="1">
      <alignment horizontal="center" vertical="center"/>
      <protection locked="0"/>
    </xf>
    <xf numFmtId="49" fontId="46" fillId="0" borderId="147" xfId="48" applyNumberFormat="1" applyFont="1" applyBorder="1" applyAlignment="1" applyProtection="1">
      <alignment horizontal="center" vertical="center"/>
      <protection locked="0"/>
    </xf>
    <xf numFmtId="0" fontId="3" fillId="0" borderId="34" xfId="0" applyFont="1" applyBorder="1" applyAlignment="1">
      <alignment horizontal="distributed" vertical="center"/>
    </xf>
    <xf numFmtId="0" fontId="40" fillId="0" borderId="29" xfId="0" applyFont="1" applyBorder="1" applyAlignment="1">
      <alignment horizontal="distributed" vertical="center" wrapText="1"/>
    </xf>
    <xf numFmtId="0" fontId="3" fillId="0" borderId="29" xfId="0" applyFont="1" applyBorder="1" applyAlignment="1">
      <alignment vertical="center"/>
    </xf>
    <xf numFmtId="0" fontId="36" fillId="0" borderId="33" xfId="0" applyFont="1" applyBorder="1" applyAlignment="1">
      <alignment horizontal="distributed" wrapText="1"/>
    </xf>
    <xf numFmtId="0" fontId="36" fillId="0" borderId="0" xfId="0" applyFont="1" applyBorder="1" applyAlignment="1">
      <alignment horizontal="distributed" wrapText="1"/>
    </xf>
    <xf numFmtId="0" fontId="3" fillId="0" borderId="24" xfId="0" applyFont="1" applyBorder="1" applyAlignment="1">
      <alignment vertical="center" textRotation="255"/>
    </xf>
    <xf numFmtId="0" fontId="36" fillId="0" borderId="0" xfId="0" applyFont="1" applyBorder="1" applyAlignment="1">
      <alignment horizontal="left" vertical="top" wrapText="1"/>
    </xf>
    <xf numFmtId="0" fontId="50" fillId="0" borderId="0" xfId="0" applyFont="1" applyBorder="1" applyAlignment="1">
      <alignment vertical="top"/>
    </xf>
    <xf numFmtId="0" fontId="50" fillId="0" borderId="24" xfId="0" applyFont="1" applyBorder="1" applyAlignment="1">
      <alignment vertical="top"/>
    </xf>
    <xf numFmtId="0" fontId="3" fillId="0" borderId="40" xfId="0" applyFont="1" applyBorder="1" applyAlignment="1">
      <alignment horizontal="left" vertical="center"/>
    </xf>
    <xf numFmtId="0" fontId="0" fillId="0" borderId="40" xfId="0" applyBorder="1" applyAlignment="1">
      <alignment vertical="center"/>
    </xf>
    <xf numFmtId="0" fontId="60" fillId="0" borderId="22" xfId="0" applyFont="1" applyFill="1" applyBorder="1" applyAlignment="1">
      <alignment horizontal="left" vertical="top" wrapText="1"/>
    </xf>
    <xf numFmtId="0" fontId="63" fillId="0" borderId="0" xfId="0" applyFont="1" applyAlignment="1">
      <alignment horizontal="left" wrapText="1"/>
    </xf>
    <xf numFmtId="0" fontId="63" fillId="0" borderId="19" xfId="0" applyFont="1" applyBorder="1" applyAlignment="1">
      <alignment horizontal="left" wrapText="1"/>
    </xf>
    <xf numFmtId="0" fontId="63" fillId="0" borderId="22" xfId="0" applyFont="1" applyBorder="1" applyAlignment="1">
      <alignment horizontal="left" wrapText="1"/>
    </xf>
    <xf numFmtId="0" fontId="60" fillId="0" borderId="118" xfId="0" applyFont="1" applyFill="1" applyBorder="1" applyAlignment="1">
      <alignment horizontal="center" vertical="center"/>
    </xf>
    <xf numFmtId="0" fontId="60" fillId="0" borderId="118" xfId="0" applyFont="1" applyFill="1" applyBorder="1" applyAlignment="1">
      <alignment horizontal="left" vertical="center"/>
    </xf>
    <xf numFmtId="0" fontId="60" fillId="0" borderId="212" xfId="0" applyFont="1" applyFill="1" applyBorder="1" applyAlignment="1">
      <alignment horizontal="left" vertical="center"/>
    </xf>
    <xf numFmtId="0" fontId="60" fillId="0" borderId="100" xfId="0" applyFont="1" applyFill="1" applyBorder="1" applyAlignment="1">
      <alignment horizontal="center" vertical="center"/>
    </xf>
    <xf numFmtId="0" fontId="60" fillId="0" borderId="81" xfId="0" applyFont="1" applyFill="1" applyBorder="1" applyAlignment="1">
      <alignment horizontal="center" vertical="center"/>
    </xf>
    <xf numFmtId="0" fontId="60" fillId="0" borderId="84" xfId="0" applyFont="1" applyFill="1" applyBorder="1" applyAlignment="1">
      <alignment horizontal="center" vertical="center"/>
    </xf>
    <xf numFmtId="0" fontId="60" fillId="0" borderId="118" xfId="0" applyFont="1" applyFill="1" applyBorder="1" applyAlignment="1">
      <alignment horizontal="left" vertical="center" wrapText="1"/>
    </xf>
    <xf numFmtId="0" fontId="60" fillId="0" borderId="212" xfId="0" applyFont="1" applyFill="1" applyBorder="1" applyAlignment="1">
      <alignment horizontal="left" vertical="center" wrapText="1"/>
    </xf>
    <xf numFmtId="0" fontId="60" fillId="0" borderId="100" xfId="0" applyFont="1" applyFill="1" applyBorder="1" applyAlignment="1">
      <alignment horizontal="left" vertical="center" wrapText="1"/>
    </xf>
    <xf numFmtId="0" fontId="60" fillId="0" borderId="39" xfId="0" applyFont="1" applyFill="1" applyBorder="1" applyAlignment="1">
      <alignment horizontal="left" vertical="center"/>
    </xf>
    <xf numFmtId="0" fontId="60" fillId="0" borderId="40" xfId="0" applyFont="1" applyFill="1" applyBorder="1" applyAlignment="1">
      <alignment horizontal="left" vertical="center"/>
    </xf>
    <xf numFmtId="0" fontId="60" fillId="0" borderId="100" xfId="0" applyFont="1" applyFill="1" applyBorder="1" applyAlignment="1">
      <alignment horizontal="center" vertical="center" wrapText="1"/>
    </xf>
    <xf numFmtId="10" fontId="60" fillId="0" borderId="100" xfId="0" applyNumberFormat="1" applyFont="1" applyFill="1" applyBorder="1" applyAlignment="1">
      <alignment horizontal="center" vertical="center"/>
    </xf>
    <xf numFmtId="0" fontId="60" fillId="0" borderId="0" xfId="0" applyFont="1" applyFill="1" applyBorder="1" applyAlignment="1">
      <alignment horizontal="left" vertical="center"/>
    </xf>
    <xf numFmtId="0" fontId="60" fillId="0" borderId="0" xfId="0" applyFont="1" applyFill="1" applyBorder="1" applyAlignment="1">
      <alignment horizontal="center" vertical="center" wrapText="1"/>
    </xf>
    <xf numFmtId="0" fontId="60" fillId="0" borderId="0" xfId="0" applyFont="1" applyFill="1" applyBorder="1" applyAlignment="1">
      <alignment horizontal="center" vertical="center"/>
    </xf>
    <xf numFmtId="10" fontId="60" fillId="0" borderId="0" xfId="0" applyNumberFormat="1" applyFont="1" applyFill="1" applyBorder="1" applyAlignment="1">
      <alignment horizontal="center" vertical="center"/>
    </xf>
    <xf numFmtId="0" fontId="60" fillId="0" borderId="0" xfId="0" applyFont="1" applyFill="1" applyBorder="1" applyAlignment="1">
      <alignment horizontal="left" vertical="center" wrapText="1"/>
    </xf>
    <xf numFmtId="0" fontId="60" fillId="0" borderId="118" xfId="0" applyFont="1" applyFill="1" applyBorder="1" applyAlignment="1">
      <alignment horizontal="right" vertical="center"/>
    </xf>
    <xf numFmtId="0" fontId="60" fillId="0" borderId="212" xfId="0" applyFont="1" applyFill="1" applyBorder="1" applyAlignment="1">
      <alignment horizontal="center" vertical="center"/>
    </xf>
    <xf numFmtId="0" fontId="60" fillId="0" borderId="213" xfId="0" applyFont="1" applyFill="1" applyBorder="1" applyAlignment="1">
      <alignment horizontal="center" vertical="center"/>
    </xf>
    <xf numFmtId="0" fontId="65" fillId="0" borderId="118" xfId="0" applyFont="1" applyFill="1" applyBorder="1" applyAlignment="1">
      <alignment horizontal="center" vertical="center" wrapText="1"/>
    </xf>
    <xf numFmtId="0" fontId="60" fillId="0" borderId="39" xfId="0" applyFont="1" applyFill="1" applyBorder="1" applyAlignment="1">
      <alignment horizontal="center" vertical="center"/>
    </xf>
    <xf numFmtId="0" fontId="60" fillId="0" borderId="40" xfId="0" applyFont="1" applyFill="1" applyBorder="1" applyAlignment="1">
      <alignment horizontal="center" vertical="center"/>
    </xf>
    <xf numFmtId="0" fontId="60" fillId="0" borderId="10" xfId="0" applyFont="1" applyFill="1" applyBorder="1" applyAlignment="1">
      <alignment horizontal="center" vertical="center"/>
    </xf>
    <xf numFmtId="0" fontId="65" fillId="0" borderId="81" xfId="0" applyFont="1" applyFill="1" applyBorder="1" applyAlignment="1">
      <alignment horizontal="left" vertical="center" wrapText="1"/>
    </xf>
    <xf numFmtId="0" fontId="65" fillId="0" borderId="84" xfId="0" applyFont="1" applyFill="1" applyBorder="1" applyAlignment="1">
      <alignment horizontal="left" vertical="center" wrapText="1"/>
    </xf>
    <xf numFmtId="0" fontId="62" fillId="0" borderId="0" xfId="0" applyFont="1" applyFill="1" applyBorder="1" applyAlignment="1">
      <alignment vertical="center"/>
    </xf>
    <xf numFmtId="0" fontId="63" fillId="0" borderId="12" xfId="0" applyFont="1" applyBorder="1" applyAlignment="1">
      <alignment vertical="center"/>
    </xf>
    <xf numFmtId="0" fontId="60" fillId="0" borderId="145" xfId="0" applyFont="1" applyFill="1" applyBorder="1" applyAlignment="1">
      <alignment horizontal="center" vertical="center" wrapText="1"/>
    </xf>
    <xf numFmtId="0" fontId="60" fillId="0" borderId="16" xfId="0" applyFont="1" applyFill="1" applyBorder="1" applyAlignment="1">
      <alignment horizontal="center" vertical="center" wrapText="1"/>
    </xf>
    <xf numFmtId="0" fontId="60" fillId="0" borderId="37" xfId="0" applyFont="1" applyFill="1" applyBorder="1" applyAlignment="1">
      <alignment horizontal="center" vertical="center"/>
    </xf>
    <xf numFmtId="0" fontId="60" fillId="0" borderId="16" xfId="0" applyFont="1" applyFill="1" applyBorder="1" applyAlignment="1">
      <alignment horizontal="center" vertical="center"/>
    </xf>
    <xf numFmtId="0" fontId="60" fillId="0" borderId="18" xfId="0" applyFont="1" applyFill="1" applyBorder="1" applyAlignment="1">
      <alignment horizontal="center" vertical="center"/>
    </xf>
    <xf numFmtId="0" fontId="60" fillId="0" borderId="28" xfId="0" applyFont="1" applyFill="1" applyBorder="1" applyAlignment="1">
      <alignment horizontal="distributed" vertical="center"/>
    </xf>
    <xf numFmtId="0" fontId="60" fillId="0" borderId="33" xfId="0" applyFont="1" applyFill="1" applyBorder="1" applyAlignment="1">
      <alignment horizontal="distributed" vertical="center"/>
    </xf>
    <xf numFmtId="0" fontId="60" fillId="0" borderId="21" xfId="0" applyFont="1" applyFill="1" applyBorder="1" applyAlignment="1">
      <alignment horizontal="distributed" vertical="center"/>
    </xf>
    <xf numFmtId="0" fontId="60" fillId="0" borderId="10" xfId="0" applyFont="1" applyFill="1" applyBorder="1" applyAlignment="1">
      <alignment horizontal="distributed" vertical="center"/>
    </xf>
    <xf numFmtId="0" fontId="60" fillId="0" borderId="0" xfId="0" applyFont="1" applyFill="1" applyBorder="1" applyAlignment="1">
      <alignment horizontal="distributed" vertical="center"/>
    </xf>
    <xf numFmtId="0" fontId="60" fillId="0" borderId="19" xfId="0" applyFont="1" applyFill="1" applyBorder="1" applyAlignment="1">
      <alignment horizontal="distributed" vertical="center"/>
    </xf>
    <xf numFmtId="0" fontId="60" fillId="0" borderId="23" xfId="0" applyFont="1" applyFill="1" applyBorder="1" applyAlignment="1">
      <alignment horizontal="distributed" vertical="center"/>
    </xf>
    <xf numFmtId="0" fontId="60" fillId="0" borderId="24" xfId="0" applyFont="1" applyFill="1" applyBorder="1" applyAlignment="1">
      <alignment horizontal="distributed" vertical="center"/>
    </xf>
    <xf numFmtId="0" fontId="60" fillId="0" borderId="25" xfId="0" applyFont="1" applyFill="1" applyBorder="1" applyAlignment="1">
      <alignment horizontal="distributed" vertical="center"/>
    </xf>
    <xf numFmtId="0" fontId="60" fillId="0" borderId="33" xfId="0" applyFont="1" applyFill="1" applyBorder="1" applyAlignment="1">
      <alignment horizontal="left" vertical="center"/>
    </xf>
    <xf numFmtId="56" fontId="60" fillId="0" borderId="59" xfId="0" applyNumberFormat="1" applyFont="1" applyFill="1" applyBorder="1" applyAlignment="1">
      <alignment horizontal="center" vertical="center"/>
    </xf>
    <xf numFmtId="56" fontId="60" fillId="0" borderId="44" xfId="0" applyNumberFormat="1" applyFont="1" applyFill="1" applyBorder="1" applyAlignment="1">
      <alignment horizontal="center" vertical="center"/>
    </xf>
    <xf numFmtId="56" fontId="60" fillId="0" borderId="22" xfId="0" applyNumberFormat="1" applyFont="1" applyFill="1" applyBorder="1" applyAlignment="1">
      <alignment horizontal="center" vertical="center"/>
    </xf>
    <xf numFmtId="56" fontId="60" fillId="0" borderId="54" xfId="0" applyNumberFormat="1" applyFont="1" applyFill="1" applyBorder="1" applyAlignment="1">
      <alignment horizontal="center" vertical="center"/>
    </xf>
    <xf numFmtId="0" fontId="60" fillId="0" borderId="22" xfId="0" applyFont="1" applyFill="1" applyBorder="1" applyAlignment="1">
      <alignment horizontal="left" vertical="center"/>
    </xf>
    <xf numFmtId="0" fontId="60" fillId="0" borderId="0" xfId="0" applyFont="1" applyFill="1" applyBorder="1" applyAlignment="1">
      <alignment horizontal="left" vertical="top" wrapText="1"/>
    </xf>
    <xf numFmtId="49" fontId="60" fillId="0" borderId="0" xfId="0" applyNumberFormat="1" applyFont="1" applyFill="1" applyBorder="1" applyAlignment="1">
      <alignment horizontal="left" vertical="top" wrapText="1"/>
    </xf>
    <xf numFmtId="49" fontId="60" fillId="0" borderId="24" xfId="0" applyNumberFormat="1" applyFont="1" applyFill="1" applyBorder="1" applyAlignment="1">
      <alignment horizontal="left" vertical="top" wrapText="1"/>
    </xf>
    <xf numFmtId="0" fontId="60" fillId="0" borderId="29" xfId="0" applyFont="1" applyFill="1" applyBorder="1" applyAlignment="1">
      <alignment horizontal="center" vertical="center"/>
    </xf>
    <xf numFmtId="0" fontId="60" fillId="0" borderId="181" xfId="0" applyFont="1" applyFill="1" applyBorder="1" applyAlignment="1">
      <alignment horizontal="center" vertical="center"/>
    </xf>
    <xf numFmtId="0" fontId="60" fillId="0" borderId="182" xfId="0" applyFont="1" applyFill="1" applyBorder="1" applyAlignment="1">
      <alignment horizontal="center" vertical="center"/>
    </xf>
    <xf numFmtId="0" fontId="60" fillId="0" borderId="20" xfId="0" applyFont="1" applyFill="1" applyBorder="1" applyAlignment="1">
      <alignment horizontal="center" vertical="center"/>
    </xf>
    <xf numFmtId="0" fontId="60" fillId="0" borderId="33" xfId="0" applyFont="1" applyFill="1" applyBorder="1" applyAlignment="1">
      <alignment horizontal="center" vertical="center"/>
    </xf>
    <xf numFmtId="0" fontId="60" fillId="0" borderId="21" xfId="0" applyFont="1" applyFill="1" applyBorder="1" applyAlignment="1">
      <alignment horizontal="center" vertical="center"/>
    </xf>
    <xf numFmtId="0" fontId="60" fillId="0" borderId="26" xfId="0" applyFont="1" applyFill="1" applyBorder="1" applyAlignment="1">
      <alignment horizontal="center" vertical="center"/>
    </xf>
    <xf numFmtId="0" fontId="60" fillId="0" borderId="24" xfId="0" applyFont="1" applyFill="1" applyBorder="1" applyAlignment="1">
      <alignment horizontal="center" vertical="center"/>
    </xf>
    <xf numFmtId="0" fontId="60" fillId="0" borderId="25" xfId="0" applyFont="1" applyFill="1" applyBorder="1" applyAlignment="1">
      <alignment horizontal="center" vertical="center"/>
    </xf>
    <xf numFmtId="0" fontId="60" fillId="0" borderId="183" xfId="0" applyFont="1" applyFill="1" applyBorder="1" applyAlignment="1">
      <alignment horizontal="center" vertical="center" shrinkToFit="1"/>
    </xf>
    <xf numFmtId="0" fontId="60" fillId="0" borderId="184" xfId="0" applyFont="1" applyFill="1" applyBorder="1" applyAlignment="1">
      <alignment horizontal="center" vertical="center" shrinkToFit="1"/>
    </xf>
    <xf numFmtId="0" fontId="60" fillId="0" borderId="177" xfId="0" applyFont="1" applyFill="1" applyBorder="1" applyAlignment="1">
      <alignment vertical="center" wrapText="1"/>
    </xf>
    <xf numFmtId="0" fontId="60" fillId="0" borderId="178" xfId="0" applyFont="1" applyFill="1" applyBorder="1" applyAlignment="1">
      <alignment vertical="center" wrapText="1"/>
    </xf>
    <xf numFmtId="0" fontId="60" fillId="0" borderId="176" xfId="0" applyFont="1" applyFill="1" applyBorder="1" applyAlignment="1">
      <alignment vertical="center" wrapText="1"/>
    </xf>
    <xf numFmtId="0" fontId="60" fillId="0" borderId="179" xfId="0" applyFont="1" applyFill="1" applyBorder="1" applyAlignment="1">
      <alignment vertical="center" wrapText="1"/>
    </xf>
    <xf numFmtId="0" fontId="60" fillId="0" borderId="173" xfId="0" applyFont="1" applyFill="1" applyBorder="1" applyAlignment="1">
      <alignment horizontal="center" vertical="center"/>
    </xf>
    <xf numFmtId="0" fontId="60" fillId="0" borderId="175" xfId="0" applyFont="1" applyFill="1" applyBorder="1" applyAlignment="1">
      <alignment horizontal="center" vertical="center"/>
    </xf>
    <xf numFmtId="0" fontId="60" fillId="0" borderId="20" xfId="0" applyFont="1" applyFill="1" applyBorder="1"/>
    <xf numFmtId="0" fontId="60" fillId="0" borderId="33" xfId="0" applyFont="1" applyFill="1" applyBorder="1"/>
    <xf numFmtId="0" fontId="60" fillId="0" borderId="21" xfId="0" applyFont="1" applyFill="1" applyBorder="1"/>
    <xf numFmtId="0" fontId="60" fillId="0" borderId="0" xfId="0" applyNumberFormat="1" applyFont="1" applyFill="1" applyBorder="1" applyAlignment="1">
      <alignment horizontal="left" vertical="top" wrapText="1"/>
    </xf>
    <xf numFmtId="0" fontId="60" fillId="0" borderId="169" xfId="0" applyFont="1" applyFill="1" applyBorder="1" applyAlignment="1">
      <alignment vertical="center" wrapText="1"/>
    </xf>
    <xf numFmtId="0" fontId="60" fillId="0" borderId="180" xfId="0" applyFont="1" applyFill="1" applyBorder="1" applyAlignment="1">
      <alignment vertical="center" wrapText="1"/>
    </xf>
    <xf numFmtId="0" fontId="60" fillId="0" borderId="169" xfId="0" applyFont="1" applyFill="1" applyBorder="1" applyAlignment="1">
      <alignment horizontal="center" vertical="center"/>
    </xf>
    <xf numFmtId="0" fontId="60" fillId="0" borderId="176" xfId="0" applyFont="1" applyFill="1" applyBorder="1" applyAlignment="1">
      <alignment horizontal="center" vertical="center"/>
    </xf>
    <xf numFmtId="0" fontId="60" fillId="0" borderId="22" xfId="0" applyFont="1" applyFill="1" applyBorder="1"/>
    <xf numFmtId="0" fontId="60" fillId="0" borderId="0" xfId="0" applyFont="1" applyFill="1" applyBorder="1"/>
    <xf numFmtId="0" fontId="60" fillId="0" borderId="170" xfId="0" applyFont="1" applyFill="1" applyBorder="1" applyAlignment="1">
      <alignment vertical="center" wrapText="1"/>
    </xf>
    <xf numFmtId="0" fontId="60" fillId="0" borderId="171" xfId="0" applyFont="1" applyFill="1" applyBorder="1" applyAlignment="1">
      <alignment vertical="center" wrapText="1"/>
    </xf>
    <xf numFmtId="0" fontId="60" fillId="0" borderId="211" xfId="0" applyFont="1" applyFill="1" applyBorder="1" applyAlignment="1">
      <alignment vertical="center" wrapText="1"/>
    </xf>
    <xf numFmtId="0" fontId="60" fillId="0" borderId="172" xfId="0" applyFont="1" applyFill="1" applyBorder="1" applyAlignment="1">
      <alignment vertical="center" wrapText="1"/>
    </xf>
    <xf numFmtId="0" fontId="60" fillId="0" borderId="174" xfId="0" applyFont="1" applyFill="1" applyBorder="1" applyAlignment="1">
      <alignment horizontal="center" vertical="center"/>
    </xf>
    <xf numFmtId="0" fontId="60" fillId="0" borderId="24" xfId="0" applyFont="1" applyFill="1" applyBorder="1" applyAlignment="1">
      <alignment horizontal="left" vertical="center"/>
    </xf>
    <xf numFmtId="0" fontId="60" fillId="0" borderId="46" xfId="0" applyFont="1" applyFill="1" applyBorder="1" applyAlignment="1">
      <alignment horizontal="distributed" vertical="center"/>
    </xf>
    <xf numFmtId="0" fontId="60" fillId="0" borderId="29" xfId="0" applyFont="1" applyFill="1" applyBorder="1" applyAlignment="1">
      <alignment horizontal="distributed" vertical="center"/>
    </xf>
    <xf numFmtId="0" fontId="60" fillId="0" borderId="30" xfId="0" applyFont="1" applyFill="1" applyBorder="1" applyAlignment="1">
      <alignment horizontal="distributed" vertical="center"/>
    </xf>
    <xf numFmtId="0" fontId="60" fillId="0" borderId="29" xfId="0" applyFont="1" applyFill="1" applyBorder="1" applyAlignment="1">
      <alignment horizontal="left" vertical="center" wrapText="1"/>
    </xf>
    <xf numFmtId="0" fontId="60" fillId="0" borderId="32" xfId="0" applyFont="1" applyFill="1" applyBorder="1" applyAlignment="1">
      <alignment horizontal="left" vertical="center" wrapText="1"/>
    </xf>
    <xf numFmtId="0" fontId="60" fillId="0" borderId="30" xfId="0" applyFont="1" applyFill="1" applyBorder="1" applyAlignment="1">
      <alignment horizontal="left" vertical="center" wrapText="1"/>
    </xf>
    <xf numFmtId="0" fontId="60" fillId="0" borderId="19" xfId="0" applyFont="1" applyFill="1" applyBorder="1" applyAlignment="1">
      <alignment horizontal="left" vertical="top" wrapText="1"/>
    </xf>
    <xf numFmtId="0" fontId="60" fillId="0" borderId="13" xfId="0" applyFont="1" applyFill="1" applyBorder="1"/>
    <xf numFmtId="0" fontId="60" fillId="0" borderId="26" xfId="0" applyFont="1" applyFill="1" applyBorder="1"/>
    <xf numFmtId="0" fontId="60" fillId="0" borderId="24" xfId="0" applyFont="1" applyFill="1" applyBorder="1"/>
    <xf numFmtId="0" fontId="60" fillId="0" borderId="15" xfId="0" applyFont="1" applyFill="1" applyBorder="1"/>
    <xf numFmtId="0" fontId="60" fillId="0" borderId="33" xfId="0" applyFont="1" applyFill="1" applyBorder="1" applyAlignment="1">
      <alignment horizontal="left" vertical="center" wrapText="1"/>
    </xf>
    <xf numFmtId="0" fontId="60" fillId="0" borderId="24" xfId="0" applyFont="1" applyFill="1" applyBorder="1" applyAlignment="1">
      <alignment horizontal="left" vertical="center" wrapText="1"/>
    </xf>
    <xf numFmtId="56" fontId="60" fillId="0" borderId="20" xfId="0" applyNumberFormat="1" applyFont="1" applyFill="1" applyBorder="1" applyAlignment="1">
      <alignment horizontal="center" vertical="center" wrapText="1"/>
    </xf>
    <xf numFmtId="0" fontId="60" fillId="0" borderId="22" xfId="0" applyFont="1" applyFill="1" applyBorder="1" applyAlignment="1">
      <alignment horizontal="left" vertical="center" wrapText="1"/>
    </xf>
    <xf numFmtId="0" fontId="60" fillId="0" borderId="13" xfId="0" applyFont="1" applyFill="1" applyBorder="1" applyAlignment="1">
      <alignment horizontal="left" vertical="center"/>
    </xf>
    <xf numFmtId="0" fontId="60" fillId="0" borderId="26" xfId="0" applyFont="1" applyFill="1" applyBorder="1" applyAlignment="1">
      <alignment horizontal="left" vertical="center"/>
    </xf>
    <xf numFmtId="0" fontId="60" fillId="0" borderId="15" xfId="0" applyFont="1" applyFill="1" applyBorder="1" applyAlignment="1">
      <alignment horizontal="left" vertical="center"/>
    </xf>
    <xf numFmtId="0" fontId="60" fillId="0" borderId="22" xfId="0" applyFont="1" applyFill="1" applyBorder="1" applyAlignment="1">
      <alignment horizontal="left" vertical="center" wrapText="1" indent="1"/>
    </xf>
    <xf numFmtId="0" fontId="60" fillId="0" borderId="0" xfId="0" applyFont="1" applyFill="1" applyBorder="1" applyAlignment="1">
      <alignment horizontal="left" vertical="center" wrapText="1" indent="1"/>
    </xf>
    <xf numFmtId="0" fontId="60" fillId="0" borderId="22" xfId="0" applyFont="1" applyFill="1" applyBorder="1" applyAlignment="1">
      <alignment horizontal="center" vertical="center" wrapText="1"/>
    </xf>
    <xf numFmtId="0" fontId="60" fillId="0" borderId="47" xfId="0" applyFont="1" applyFill="1" applyBorder="1" applyAlignment="1">
      <alignment horizontal="center" vertical="center" wrapText="1"/>
    </xf>
    <xf numFmtId="0" fontId="60" fillId="0" borderId="47" xfId="0" applyFont="1" applyFill="1" applyBorder="1" applyAlignment="1">
      <alignment horizontal="center" vertical="center"/>
    </xf>
    <xf numFmtId="0" fontId="60" fillId="0" borderId="32" xfId="0" applyFont="1" applyFill="1" applyBorder="1" applyAlignment="1">
      <alignment horizontal="left" vertical="center"/>
    </xf>
    <xf numFmtId="0" fontId="60" fillId="0" borderId="29" xfId="0" applyFont="1" applyFill="1" applyBorder="1" applyAlignment="1">
      <alignment horizontal="left" vertical="center"/>
    </xf>
    <xf numFmtId="0" fontId="60" fillId="0" borderId="28" xfId="0" applyFont="1" applyFill="1" applyBorder="1" applyAlignment="1">
      <alignment horizontal="distributed" vertical="center" wrapText="1"/>
    </xf>
    <xf numFmtId="0" fontId="60" fillId="0" borderId="33" xfId="0" applyFont="1" applyFill="1" applyBorder="1" applyAlignment="1">
      <alignment horizontal="distributed" vertical="center" wrapText="1"/>
    </xf>
    <xf numFmtId="0" fontId="60" fillId="0" borderId="21" xfId="0" applyFont="1" applyFill="1" applyBorder="1" applyAlignment="1">
      <alignment horizontal="distributed" vertical="center" wrapText="1"/>
    </xf>
    <xf numFmtId="0" fontId="60" fillId="0" borderId="10" xfId="0" applyFont="1" applyFill="1" applyBorder="1" applyAlignment="1">
      <alignment horizontal="distributed" vertical="center" wrapText="1"/>
    </xf>
    <xf numFmtId="0" fontId="60" fillId="0" borderId="0" xfId="0" applyFont="1" applyFill="1" applyBorder="1" applyAlignment="1">
      <alignment horizontal="distributed" vertical="center" wrapText="1"/>
    </xf>
    <xf numFmtId="0" fontId="60" fillId="0" borderId="19" xfId="0" applyFont="1" applyFill="1" applyBorder="1" applyAlignment="1">
      <alignment horizontal="distributed" vertical="center" wrapText="1"/>
    </xf>
    <xf numFmtId="0" fontId="60" fillId="0" borderId="23" xfId="0" applyFont="1" applyFill="1" applyBorder="1" applyAlignment="1">
      <alignment horizontal="distributed" vertical="center" wrapText="1"/>
    </xf>
    <xf numFmtId="0" fontId="60" fillId="0" borderId="24" xfId="0" applyFont="1" applyFill="1" applyBorder="1" applyAlignment="1">
      <alignment horizontal="distributed" vertical="center" wrapText="1"/>
    </xf>
    <xf numFmtId="0" fontId="60" fillId="0" borderId="25" xfId="0" applyFont="1" applyFill="1" applyBorder="1" applyAlignment="1">
      <alignment horizontal="distributed" vertical="center" wrapText="1"/>
    </xf>
    <xf numFmtId="56" fontId="60" fillId="0" borderId="59" xfId="0" applyNumberFormat="1" applyFont="1" applyFill="1" applyBorder="1" applyAlignment="1">
      <alignment horizontal="left" vertical="center" wrapText="1"/>
    </xf>
    <xf numFmtId="56" fontId="60" fillId="0" borderId="44" xfId="0" applyNumberFormat="1" applyFont="1" applyFill="1" applyBorder="1" applyAlignment="1">
      <alignment horizontal="left" vertical="center" wrapText="1"/>
    </xf>
    <xf numFmtId="56" fontId="60" fillId="0" borderId="54" xfId="0" applyNumberFormat="1" applyFont="1" applyFill="1" applyBorder="1" applyAlignment="1">
      <alignment horizontal="left" vertical="center" wrapText="1"/>
    </xf>
    <xf numFmtId="0" fontId="60" fillId="0" borderId="22" xfId="0" applyFont="1" applyFill="1" applyBorder="1" applyAlignment="1">
      <alignment horizontal="left" wrapText="1"/>
    </xf>
    <xf numFmtId="0" fontId="63" fillId="0" borderId="0" xfId="0" applyFont="1"/>
    <xf numFmtId="0" fontId="63" fillId="0" borderId="22" xfId="0" applyFont="1" applyBorder="1"/>
    <xf numFmtId="0" fontId="60" fillId="0" borderId="36" xfId="0" applyFont="1" applyFill="1" applyBorder="1" applyAlignment="1">
      <alignment vertical="center"/>
    </xf>
    <xf numFmtId="0" fontId="60" fillId="0" borderId="34" xfId="0" applyFont="1" applyFill="1" applyBorder="1" applyAlignment="1">
      <alignment vertical="center"/>
    </xf>
    <xf numFmtId="0" fontId="60" fillId="0" borderId="51" xfId="0" applyFont="1" applyFill="1" applyBorder="1" applyAlignment="1">
      <alignment vertical="center"/>
    </xf>
    <xf numFmtId="0" fontId="60" fillId="0" borderId="0" xfId="0" applyFont="1" applyFill="1" applyBorder="1" applyAlignment="1">
      <alignment horizontal="left"/>
    </xf>
    <xf numFmtId="0" fontId="60" fillId="0" borderId="50" xfId="0" applyFont="1" applyFill="1" applyBorder="1" applyAlignment="1">
      <alignment horizontal="distributed" vertical="center"/>
    </xf>
    <xf numFmtId="0" fontId="60" fillId="0" borderId="34" xfId="0" applyFont="1" applyFill="1" applyBorder="1" applyAlignment="1">
      <alignment horizontal="distributed" vertical="center"/>
    </xf>
    <xf numFmtId="0" fontId="60" fillId="0" borderId="35" xfId="0" applyFont="1" applyFill="1" applyBorder="1" applyAlignment="1">
      <alignment horizontal="distributed" vertical="center"/>
    </xf>
    <xf numFmtId="0" fontId="60" fillId="0" borderId="34" xfId="0" applyFont="1" applyFill="1" applyBorder="1" applyAlignment="1">
      <alignment horizontal="left" vertical="center" wrapText="1"/>
    </xf>
    <xf numFmtId="0" fontId="60" fillId="0" borderId="36" xfId="0" applyFont="1" applyFill="1" applyBorder="1" applyAlignment="1">
      <alignment horizontal="left" vertical="center"/>
    </xf>
    <xf numFmtId="0" fontId="60" fillId="0" borderId="34" xfId="0" applyFont="1" applyFill="1" applyBorder="1" applyAlignment="1">
      <alignment horizontal="left" vertical="center"/>
    </xf>
    <xf numFmtId="0" fontId="60" fillId="0" borderId="0" xfId="0" applyFont="1" applyFill="1" applyBorder="1" applyAlignment="1">
      <alignment horizontal="right" vertical="center"/>
    </xf>
    <xf numFmtId="0" fontId="65" fillId="0" borderId="0" xfId="0" applyFont="1" applyFill="1" applyBorder="1" applyAlignment="1">
      <alignment horizontal="center" vertical="center" wrapText="1"/>
    </xf>
    <xf numFmtId="49" fontId="60" fillId="0" borderId="0" xfId="0" applyNumberFormat="1" applyFont="1" applyFill="1" applyBorder="1" applyAlignment="1">
      <alignment horizontal="left" vertical="center"/>
    </xf>
    <xf numFmtId="0" fontId="60" fillId="0" borderId="13" xfId="0" applyFont="1" applyFill="1" applyBorder="1" applyAlignment="1">
      <alignment horizontal="left" vertical="center" wrapText="1"/>
    </xf>
    <xf numFmtId="0" fontId="60" fillId="0" borderId="15" xfId="0" applyFont="1" applyFill="1" applyBorder="1" applyAlignment="1">
      <alignment horizontal="left" vertical="center" wrapText="1"/>
    </xf>
    <xf numFmtId="0" fontId="60" fillId="0" borderId="26" xfId="0" applyFont="1" applyFill="1" applyBorder="1" applyAlignment="1">
      <alignment horizontal="left" vertical="top" wrapText="1"/>
    </xf>
    <xf numFmtId="0" fontId="60" fillId="0" borderId="24" xfId="0" applyFont="1" applyFill="1" applyBorder="1" applyAlignment="1">
      <alignment horizontal="left" vertical="top" wrapText="1"/>
    </xf>
    <xf numFmtId="0" fontId="60" fillId="0" borderId="214" xfId="0" applyFont="1" applyFill="1" applyBorder="1" applyAlignment="1">
      <alignment horizontal="center" vertical="center"/>
    </xf>
    <xf numFmtId="0" fontId="60" fillId="0" borderId="214" xfId="0" applyFont="1" applyFill="1" applyBorder="1" applyAlignment="1">
      <alignment horizontal="left" vertical="center" wrapText="1"/>
    </xf>
    <xf numFmtId="0" fontId="60" fillId="0" borderId="39" xfId="0" applyFont="1" applyFill="1" applyBorder="1" applyAlignment="1">
      <alignment horizontal="left" vertical="center" wrapText="1"/>
    </xf>
    <xf numFmtId="0" fontId="60" fillId="0" borderId="40" xfId="0" applyFont="1" applyFill="1" applyBorder="1" applyAlignment="1">
      <alignment horizontal="left" vertical="center" wrapText="1"/>
    </xf>
    <xf numFmtId="0" fontId="60" fillId="0" borderId="43" xfId="0" applyFont="1" applyFill="1" applyBorder="1" applyAlignment="1">
      <alignment horizontal="left" vertical="center" wrapText="1"/>
    </xf>
    <xf numFmtId="0" fontId="60" fillId="0" borderId="11" xfId="0" applyFont="1" applyFill="1" applyBorder="1" applyAlignment="1">
      <alignment horizontal="left" vertical="center" wrapText="1"/>
    </xf>
    <xf numFmtId="0" fontId="60" fillId="0" borderId="12" xfId="0" applyFont="1" applyFill="1" applyBorder="1" applyAlignment="1">
      <alignment horizontal="left" vertical="center" wrapText="1"/>
    </xf>
    <xf numFmtId="0" fontId="60" fillId="0" borderId="14" xfId="0" applyFont="1" applyFill="1" applyBorder="1" applyAlignment="1">
      <alignment horizontal="left" vertical="center" wrapText="1"/>
    </xf>
    <xf numFmtId="0" fontId="60" fillId="0" borderId="43" xfId="0" applyFont="1" applyFill="1" applyBorder="1" applyAlignment="1">
      <alignment horizontal="center" vertical="center"/>
    </xf>
    <xf numFmtId="0" fontId="60" fillId="0" borderId="13" xfId="0" applyFont="1" applyFill="1" applyBorder="1" applyAlignment="1">
      <alignment horizontal="center" vertical="center"/>
    </xf>
    <xf numFmtId="0" fontId="60" fillId="0" borderId="11" xfId="0" applyFont="1" applyFill="1" applyBorder="1" applyAlignment="1">
      <alignment horizontal="center" vertical="center"/>
    </xf>
    <xf numFmtId="0" fontId="60" fillId="0" borderId="12" xfId="0" applyFont="1" applyFill="1" applyBorder="1" applyAlignment="1">
      <alignment horizontal="center" vertical="center"/>
    </xf>
    <xf numFmtId="0" fontId="60" fillId="0" borderId="14" xfId="0" applyFont="1" applyFill="1" applyBorder="1" applyAlignment="1">
      <alignment horizontal="center" vertical="center"/>
    </xf>
    <xf numFmtId="0" fontId="60" fillId="0" borderId="118" xfId="0" applyFont="1" applyFill="1" applyBorder="1" applyAlignment="1">
      <alignment horizontal="center" vertical="center" wrapText="1"/>
    </xf>
    <xf numFmtId="0" fontId="60" fillId="0" borderId="47" xfId="0" applyFont="1" applyFill="1" applyBorder="1" applyAlignment="1">
      <alignment horizontal="center" wrapText="1"/>
    </xf>
    <xf numFmtId="0" fontId="60" fillId="0" borderId="47" xfId="0" applyFont="1" applyFill="1" applyBorder="1" applyAlignment="1">
      <alignment horizontal="center"/>
    </xf>
    <xf numFmtId="0" fontId="60" fillId="0" borderId="47" xfId="0" applyFont="1" applyFill="1" applyBorder="1" applyAlignment="1">
      <alignment horizontal="center" wrapText="1" shrinkToFit="1"/>
    </xf>
    <xf numFmtId="0" fontId="60" fillId="0" borderId="47" xfId="0" applyFont="1" applyFill="1" applyBorder="1" applyAlignment="1">
      <alignment horizontal="center" shrinkToFit="1"/>
    </xf>
    <xf numFmtId="0" fontId="60" fillId="0" borderId="19" xfId="0" applyFont="1" applyFill="1" applyBorder="1" applyAlignment="1">
      <alignment horizontal="left" vertical="center" wrapText="1"/>
    </xf>
    <xf numFmtId="0" fontId="60" fillId="0" borderId="20" xfId="0" applyFont="1" applyFill="1" applyBorder="1" applyAlignment="1">
      <alignment horizontal="left"/>
    </xf>
    <xf numFmtId="0" fontId="60" fillId="0" borderId="32" xfId="0" applyFont="1" applyBorder="1" applyAlignment="1">
      <alignment horizontal="left" vertical="center" wrapText="1"/>
    </xf>
    <xf numFmtId="0" fontId="60" fillId="0" borderId="29" xfId="0" applyFont="1" applyBorder="1" applyAlignment="1">
      <alignment horizontal="left" vertical="center" wrapText="1"/>
    </xf>
    <xf numFmtId="0" fontId="60" fillId="0" borderId="30" xfId="0" applyFont="1" applyBorder="1" applyAlignment="1">
      <alignment horizontal="left" vertical="center" wrapText="1"/>
    </xf>
    <xf numFmtId="0" fontId="67" fillId="0" borderId="212" xfId="46" applyFont="1" applyFill="1" applyBorder="1" applyAlignment="1">
      <alignment horizontal="center" vertical="center"/>
    </xf>
    <xf numFmtId="0" fontId="67" fillId="0" borderId="213" xfId="46" applyFont="1" applyFill="1" applyBorder="1" applyAlignment="1">
      <alignment horizontal="center" vertical="center"/>
    </xf>
    <xf numFmtId="0" fontId="67" fillId="0" borderId="214" xfId="46" applyFont="1" applyFill="1" applyBorder="1" applyAlignment="1">
      <alignment horizontal="center" vertical="center"/>
    </xf>
    <xf numFmtId="0" fontId="67" fillId="0" borderId="212" xfId="46" applyFont="1" applyFill="1" applyBorder="1" applyAlignment="1">
      <alignment horizontal="distributed" vertical="center"/>
    </xf>
    <xf numFmtId="0" fontId="67" fillId="0" borderId="214" xfId="46" applyFont="1" applyFill="1" applyBorder="1" applyAlignment="1">
      <alignment horizontal="distributed" vertical="center"/>
    </xf>
    <xf numFmtId="0" fontId="67" fillId="0" borderId="10" xfId="46" applyFont="1" applyFill="1" applyBorder="1" applyAlignment="1">
      <alignment horizontal="distributed" vertical="center" textRotation="255" wrapText="1"/>
    </xf>
    <xf numFmtId="0" fontId="67" fillId="0" borderId="100" xfId="46" applyFont="1" applyFill="1" applyBorder="1" applyAlignment="1">
      <alignment horizontal="distributed" vertical="center"/>
    </xf>
    <xf numFmtId="0" fontId="67" fillId="0" borderId="81" xfId="46" applyFont="1" applyFill="1" applyBorder="1" applyAlignment="1">
      <alignment horizontal="distributed" vertical="center"/>
    </xf>
    <xf numFmtId="49" fontId="67" fillId="0" borderId="47" xfId="46" applyNumberFormat="1" applyFont="1" applyFill="1" applyBorder="1" applyAlignment="1">
      <alignment horizontal="center" vertical="center"/>
    </xf>
    <xf numFmtId="0" fontId="67" fillId="0" borderId="47" xfId="46" applyFont="1" applyFill="1" applyBorder="1" applyAlignment="1">
      <alignment horizontal="center" vertical="center"/>
    </xf>
    <xf numFmtId="49" fontId="67" fillId="0" borderId="20" xfId="46" applyNumberFormat="1" applyFont="1" applyFill="1" applyBorder="1" applyAlignment="1">
      <alignment vertical="center"/>
    </xf>
    <xf numFmtId="49" fontId="67" fillId="0" borderId="33" xfId="46" applyNumberFormat="1" applyFont="1" applyFill="1" applyBorder="1" applyAlignment="1">
      <alignment vertical="center"/>
    </xf>
    <xf numFmtId="49" fontId="67" fillId="0" borderId="21" xfId="46" applyNumberFormat="1" applyFont="1" applyFill="1" applyBorder="1" applyAlignment="1">
      <alignment vertical="center"/>
    </xf>
    <xf numFmtId="49" fontId="67" fillId="0" borderId="26" xfId="46" applyNumberFormat="1" applyFont="1" applyFill="1" applyBorder="1" applyAlignment="1">
      <alignment vertical="center"/>
    </xf>
    <xf numFmtId="49" fontId="67" fillId="0" borderId="24" xfId="46" applyNumberFormat="1" applyFont="1" applyFill="1" applyBorder="1" applyAlignment="1">
      <alignment vertical="center"/>
    </xf>
    <xf numFmtId="49" fontId="67" fillId="0" borderId="25" xfId="46" applyNumberFormat="1" applyFont="1" applyFill="1" applyBorder="1" applyAlignment="1">
      <alignment vertical="center"/>
    </xf>
    <xf numFmtId="0" fontId="67" fillId="0" borderId="100" xfId="46" applyFont="1" applyFill="1" applyBorder="1" applyAlignment="1">
      <alignment horizontal="center" vertical="center" textRotation="255" wrapText="1"/>
    </xf>
    <xf numFmtId="0" fontId="67" fillId="0" borderId="84" xfId="46" applyFont="1" applyFill="1" applyBorder="1" applyAlignment="1">
      <alignment horizontal="center" vertical="center" textRotation="255"/>
    </xf>
    <xf numFmtId="0" fontId="67" fillId="0" borderId="136" xfId="46" applyFont="1" applyFill="1" applyBorder="1" applyAlignment="1">
      <alignment vertical="center" wrapText="1"/>
    </xf>
    <xf numFmtId="0" fontId="67" fillId="0" borderId="215" xfId="46" applyFont="1" applyFill="1" applyBorder="1" applyAlignment="1">
      <alignment vertical="center" wrapText="1"/>
    </xf>
    <xf numFmtId="0" fontId="60" fillId="0" borderId="0" xfId="46" applyFont="1" applyFill="1" applyBorder="1" applyAlignment="1">
      <alignment horizontal="left" vertical="center" wrapText="1"/>
    </xf>
    <xf numFmtId="0" fontId="60" fillId="0" borderId="20" xfId="0" applyFont="1" applyFill="1" applyBorder="1" applyAlignment="1">
      <alignment horizontal="center" vertical="center" wrapText="1"/>
    </xf>
    <xf numFmtId="0" fontId="60" fillId="0" borderId="33" xfId="0" applyFont="1" applyFill="1" applyBorder="1" applyAlignment="1">
      <alignment horizontal="center" vertical="center" wrapText="1"/>
    </xf>
    <xf numFmtId="0" fontId="60" fillId="0" borderId="21" xfId="0" applyFont="1" applyFill="1" applyBorder="1" applyAlignment="1">
      <alignment horizontal="center" vertical="center" wrapText="1"/>
    </xf>
    <xf numFmtId="0" fontId="60" fillId="0" borderId="19" xfId="0" applyFont="1" applyFill="1" applyBorder="1" applyAlignment="1">
      <alignment horizontal="center" vertical="center" wrapText="1"/>
    </xf>
    <xf numFmtId="0" fontId="60" fillId="0" borderId="26" xfId="0" applyFont="1" applyFill="1" applyBorder="1" applyAlignment="1">
      <alignment horizontal="center" vertical="center" wrapText="1"/>
    </xf>
    <xf numFmtId="0" fontId="60" fillId="0" borderId="24" xfId="0" applyFont="1" applyFill="1" applyBorder="1" applyAlignment="1">
      <alignment horizontal="center" vertical="center" wrapText="1"/>
    </xf>
    <xf numFmtId="0" fontId="60" fillId="0" borderId="25" xfId="0" applyFont="1" applyFill="1" applyBorder="1" applyAlignment="1">
      <alignment horizontal="center" vertical="center" wrapText="1"/>
    </xf>
    <xf numFmtId="0" fontId="60" fillId="0" borderId="59" xfId="0" applyFont="1" applyFill="1" applyBorder="1" applyAlignment="1">
      <alignment horizontal="center" vertical="center"/>
    </xf>
    <xf numFmtId="0" fontId="60" fillId="0" borderId="44" xfId="0" applyFont="1" applyFill="1" applyBorder="1" applyAlignment="1">
      <alignment horizontal="center" vertical="center"/>
    </xf>
    <xf numFmtId="0" fontId="60" fillId="0" borderId="54" xfId="0" applyFont="1" applyFill="1" applyBorder="1" applyAlignment="1">
      <alignment horizontal="center" vertical="center"/>
    </xf>
    <xf numFmtId="0" fontId="60" fillId="0" borderId="32" xfId="0" applyFont="1" applyFill="1" applyBorder="1" applyAlignment="1">
      <alignment horizontal="center" vertical="center"/>
    </xf>
    <xf numFmtId="0" fontId="60" fillId="0" borderId="30" xfId="0" applyFont="1" applyFill="1" applyBorder="1" applyAlignment="1">
      <alignment horizontal="center" vertical="center"/>
    </xf>
    <xf numFmtId="0" fontId="60" fillId="0" borderId="59" xfId="0" applyFont="1" applyFill="1" applyBorder="1" applyAlignment="1">
      <alignment horizontal="center" vertical="center" wrapText="1"/>
    </xf>
    <xf numFmtId="0" fontId="60" fillId="0" borderId="44" xfId="0" applyFont="1" applyFill="1" applyBorder="1" applyAlignment="1">
      <alignment horizontal="center" vertical="center" wrapText="1"/>
    </xf>
    <xf numFmtId="0" fontId="60" fillId="0" borderId="54" xfId="0" applyFont="1" applyFill="1" applyBorder="1" applyAlignment="1">
      <alignment horizontal="center" vertical="center" wrapText="1"/>
    </xf>
    <xf numFmtId="0" fontId="60" fillId="0" borderId="59" xfId="0" applyFont="1" applyFill="1" applyBorder="1" applyAlignment="1">
      <alignment horizontal="center" vertical="center" wrapText="1" shrinkToFit="1"/>
    </xf>
    <xf numFmtId="0" fontId="60" fillId="0" borderId="54" xfId="0" applyFont="1" applyFill="1" applyBorder="1" applyAlignment="1">
      <alignment horizontal="center" vertical="center" wrapText="1" shrinkToFit="1"/>
    </xf>
    <xf numFmtId="0" fontId="67" fillId="0" borderId="39" xfId="46" applyFont="1" applyFill="1" applyBorder="1" applyAlignment="1">
      <alignment vertical="top" wrapText="1"/>
    </xf>
    <xf numFmtId="0" fontId="67" fillId="0" borderId="40" xfId="46" applyFont="1" applyFill="1" applyBorder="1" applyAlignment="1">
      <alignment vertical="top" wrapText="1"/>
    </xf>
    <xf numFmtId="0" fontId="67" fillId="0" borderId="43" xfId="46" applyFont="1" applyFill="1" applyBorder="1" applyAlignment="1">
      <alignment vertical="top" wrapText="1"/>
    </xf>
    <xf numFmtId="0" fontId="67" fillId="0" borderId="39" xfId="46" applyFont="1" applyFill="1" applyBorder="1" applyAlignment="1">
      <alignment horizontal="distributed" vertical="center"/>
    </xf>
    <xf numFmtId="0" fontId="67" fillId="0" borderId="43" xfId="46" applyFont="1" applyFill="1" applyBorder="1" applyAlignment="1">
      <alignment horizontal="distributed" vertical="center"/>
    </xf>
    <xf numFmtId="0" fontId="67" fillId="0" borderId="39" xfId="46" applyFont="1" applyFill="1" applyBorder="1" applyAlignment="1">
      <alignment horizontal="left" vertical="top" wrapText="1"/>
    </xf>
    <xf numFmtId="0" fontId="67" fillId="0" borderId="40" xfId="46" applyFont="1" applyFill="1" applyBorder="1" applyAlignment="1">
      <alignment horizontal="left" vertical="top" wrapText="1"/>
    </xf>
    <xf numFmtId="0" fontId="67" fillId="0" borderId="43" xfId="46" applyFont="1" applyFill="1" applyBorder="1" applyAlignment="1">
      <alignment horizontal="left" vertical="top" wrapText="1"/>
    </xf>
    <xf numFmtId="0" fontId="67" fillId="0" borderId="10" xfId="46" applyFont="1" applyFill="1" applyBorder="1" applyAlignment="1">
      <alignment horizontal="distributed" vertical="center"/>
    </xf>
    <xf numFmtId="0" fontId="67" fillId="0" borderId="13" xfId="46" applyFont="1" applyFill="1" applyBorder="1" applyAlignment="1">
      <alignment horizontal="distributed" vertical="center"/>
    </xf>
    <xf numFmtId="0" fontId="3" fillId="0" borderId="14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7" xfId="0" applyNumberFormat="1" applyFont="1" applyBorder="1" applyAlignment="1">
      <alignment horizontal="center" vertical="center" wrapText="1"/>
    </xf>
    <xf numFmtId="0" fontId="3" fillId="0" borderId="16" xfId="0" applyNumberFormat="1" applyFont="1" applyBorder="1" applyAlignment="1">
      <alignment horizontal="center" vertical="center" wrapText="1"/>
    </xf>
    <xf numFmtId="0" fontId="3" fillId="0" borderId="18" xfId="0" applyNumberFormat="1" applyFont="1" applyBorder="1" applyAlignment="1">
      <alignment horizontal="center" vertical="center" wrapText="1"/>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NumberFormat="1" applyFont="1" applyBorder="1" applyAlignment="1">
      <alignment horizontal="center" vertical="center"/>
    </xf>
    <xf numFmtId="0" fontId="3" fillId="0" borderId="30" xfId="0" applyNumberFormat="1" applyFont="1" applyBorder="1" applyAlignment="1">
      <alignment horizontal="center" vertical="center"/>
    </xf>
    <xf numFmtId="0" fontId="3" fillId="0" borderId="31" xfId="0" applyNumberFormat="1" applyFont="1" applyBorder="1" applyAlignment="1">
      <alignment horizontal="center" vertical="center"/>
    </xf>
    <xf numFmtId="0" fontId="3" fillId="0" borderId="46" xfId="0" applyFont="1" applyBorder="1" applyAlignment="1">
      <alignment horizontal="center" vertical="center"/>
    </xf>
    <xf numFmtId="0" fontId="0" fillId="0" borderId="30" xfId="0" applyBorder="1" applyAlignment="1">
      <alignment horizontal="center"/>
    </xf>
    <xf numFmtId="0" fontId="3" fillId="0" borderId="50" xfId="0" applyFont="1" applyBorder="1" applyAlignment="1">
      <alignment horizontal="center" vertical="center"/>
    </xf>
    <xf numFmtId="0" fontId="3" fillId="0" borderId="35" xfId="0" applyFont="1" applyBorder="1" applyAlignment="1">
      <alignment horizontal="center" vertical="center"/>
    </xf>
    <xf numFmtId="0" fontId="5" fillId="0" borderId="36" xfId="35" applyNumberFormat="1" applyFont="1" applyBorder="1" applyAlignment="1">
      <alignment horizontal="center" vertical="center"/>
    </xf>
    <xf numFmtId="0" fontId="5" fillId="0" borderId="35" xfId="35" applyNumberFormat="1" applyFont="1" applyBorder="1" applyAlignment="1">
      <alignment horizontal="center" vertical="center"/>
    </xf>
    <xf numFmtId="0" fontId="5" fillId="0" borderId="32" xfId="35" applyNumberFormat="1" applyFont="1" applyBorder="1" applyAlignment="1">
      <alignment horizontal="center" vertical="center"/>
    </xf>
    <xf numFmtId="0" fontId="5" fillId="0" borderId="30" xfId="35" applyNumberFormat="1" applyFont="1" applyBorder="1" applyAlignment="1">
      <alignment horizontal="center" vertical="center"/>
    </xf>
    <xf numFmtId="0" fontId="5" fillId="0" borderId="32" xfId="35" applyNumberFormat="1" applyFont="1" applyBorder="1" applyAlignment="1">
      <alignment horizontal="center" vertical="center" shrinkToFit="1"/>
    </xf>
    <xf numFmtId="0" fontId="5" fillId="0" borderId="30" xfId="35" applyNumberFormat="1" applyFont="1" applyBorder="1" applyAlignment="1">
      <alignment horizontal="center" vertical="center" shrinkToFit="1"/>
    </xf>
    <xf numFmtId="0" fontId="3" fillId="0" borderId="39"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6" xfId="0" applyNumberFormat="1" applyFont="1" applyBorder="1" applyAlignment="1">
      <alignment horizontal="center" vertical="center"/>
    </xf>
    <xf numFmtId="0" fontId="3" fillId="0" borderId="35" xfId="0" applyNumberFormat="1" applyFont="1" applyBorder="1" applyAlignment="1">
      <alignment horizontal="center" vertical="center"/>
    </xf>
    <xf numFmtId="0" fontId="3" fillId="0" borderId="40" xfId="0" applyFont="1" applyBorder="1" applyAlignment="1">
      <alignment horizontal="center" vertical="center" wrapText="1"/>
    </xf>
    <xf numFmtId="0" fontId="5" fillId="0" borderId="0" xfId="35" applyNumberFormat="1" applyFont="1" applyBorder="1" applyAlignment="1">
      <alignment horizontal="center" vertical="center"/>
    </xf>
    <xf numFmtId="0" fontId="3" fillId="0" borderId="0" xfId="0" applyFont="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通貨" xfId="44" builtinId="7"/>
    <cellStyle name="入力" xfId="45" builtinId="20" customBuiltin="1"/>
    <cellStyle name="標準" xfId="0" builtinId="0"/>
    <cellStyle name="標準 2" xfId="46"/>
    <cellStyle name="標準 2 2" xfId="47"/>
    <cellStyle name="標準 3" xfId="48"/>
    <cellStyle name="標準_001中扉" xfId="49"/>
    <cellStyle name="良い" xfId="50" builtinId="26" customBuiltin="1"/>
  </cellStyles>
  <dxfs count="0"/>
  <tableStyles count="0" defaultTableStyle="TableStyleMedium9" defaultPivotStyle="PivotStyleLight16"/>
  <colors>
    <mruColors>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60" b="1" i="0" u="none" strike="noStrike" kern="1200" cap="all" spc="50" baseline="0">
                <a:solidFill>
                  <a:schemeClr val="tx1">
                    <a:lumMod val="65000"/>
                    <a:lumOff val="35000"/>
                  </a:schemeClr>
                </a:solidFill>
                <a:latin typeface="+mn-lt"/>
                <a:ea typeface="+mn-ea"/>
                <a:cs typeface="+mn-cs"/>
              </a:defRPr>
            </a:pPr>
            <a:r>
              <a:rPr lang="ja-JP"/>
              <a:t>○一般会計歳入決算に占める市税の割合</a:t>
            </a:r>
          </a:p>
        </c:rich>
      </c:tx>
      <c:layout>
        <c:manualLayout>
          <c:xMode val="edge"/>
          <c:yMode val="edge"/>
          <c:x val="8.487272424280299E-3"/>
          <c:y val="1.432461015902424E-2"/>
        </c:manualLayout>
      </c:layout>
      <c:overlay val="0"/>
      <c:spPr>
        <a:noFill/>
        <a:ln>
          <a:noFill/>
        </a:ln>
        <a:effectLst/>
      </c:spPr>
      <c:txPr>
        <a:bodyPr rot="0" spcFirstLastPara="1" vertOverflow="ellipsis" vert="horz" wrap="square" anchor="ctr" anchorCtr="1"/>
        <a:lstStyle/>
        <a:p>
          <a:pPr>
            <a:defRPr sz="1260" b="1"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761231653272257"/>
          <c:y val="9.2411143131604243E-2"/>
          <c:w val="0.86284955344437364"/>
          <c:h val="0.8421965554017562"/>
        </c:manualLayout>
      </c:layout>
      <c:barChart>
        <c:barDir val="col"/>
        <c:grouping val="stacked"/>
        <c:varyColors val="0"/>
        <c:ser>
          <c:idx val="0"/>
          <c:order val="0"/>
          <c:tx>
            <c:strRef>
              <c:f>'P4'!$BD$2</c:f>
              <c:strCache>
                <c:ptCount val="1"/>
                <c:pt idx="0">
                  <c:v>市税</c:v>
                </c:pt>
              </c:strCache>
            </c:strRef>
          </c:tx>
          <c:spPr>
            <a:solidFill>
              <a:schemeClr val="accent1">
                <a:lumMod val="40000"/>
                <a:lumOff val="60000"/>
              </a:schemeClr>
            </a:solidFill>
            <a:ln>
              <a:solidFill>
                <a:sysClr val="windowText" lastClr="000000"/>
              </a:solidFill>
            </a:ln>
            <a:effectLst/>
          </c:spPr>
          <c:invertIfNegative val="0"/>
          <c:dLbls>
            <c:dLbl>
              <c:idx val="0"/>
              <c:layout/>
              <c:tx>
                <c:rich>
                  <a:bodyPr/>
                  <a:lstStyle/>
                  <a:p>
                    <a:fld id="{0C774D9F-58CD-40D5-8203-F28FE0FDC43D}" type="CELLRANGE">
                      <a:rPr lang="en-US" altLang="ja-JP"/>
                      <a:pPr/>
                      <a:t>[CELLRANGE]</a:t>
                    </a:fld>
                    <a:endParaRPr lang="ja-JP" altLang="en-US" baseline="0"/>
                  </a:p>
                  <a:p>
                    <a:endParaRPr lang="ja-JP" altLang="en-US"/>
                  </a:p>
                  <a:p>
                    <a:fld id="{E9A3F391-D18D-4D06-840B-7A6D3C1B0176}" type="SERIESNAME">
                      <a:rPr lang="ja-JP" altLang="en-US"/>
                      <a:pPr/>
                      <a:t>[系列名]</a:t>
                    </a:fld>
                    <a:endParaRPr lang="ja-JP" altLang="en-US"/>
                  </a:p>
                  <a:p>
                    <a:endParaRPr lang="ja-JP" altLang="en-US" baseline="0"/>
                  </a:p>
                  <a:p>
                    <a:fld id="{C6997327-FF66-4E12-A837-497C3E219CF0}"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1"/>
                </c:ext>
              </c:extLst>
            </c:dLbl>
            <c:dLbl>
              <c:idx val="1"/>
              <c:layout/>
              <c:tx>
                <c:rich>
                  <a:bodyPr/>
                  <a:lstStyle/>
                  <a:p>
                    <a:fld id="{6DA2C745-5003-4B06-B4C5-595B5CDC950D}" type="CELLRANGE">
                      <a:rPr lang="en-US" altLang="ja-JP"/>
                      <a:pPr/>
                      <a:t>[CELLRANGE]</a:t>
                    </a:fld>
                    <a:endParaRPr lang="en-US" altLang="ja-JP"/>
                  </a:p>
                  <a:p>
                    <a:endParaRPr lang="ja-JP" altLang="en-US" baseline="0"/>
                  </a:p>
                  <a:p>
                    <a:fld id="{AFEBCBEB-77BC-4DFF-BB52-E5D2E15D65CB}" type="SERIESNAME">
                      <a:rPr lang="ja-JP" altLang="en-US"/>
                      <a:pPr/>
                      <a:t>[系列名]</a:t>
                    </a:fld>
                    <a:endParaRPr lang="ja-JP" altLang="en-US"/>
                  </a:p>
                  <a:p>
                    <a:endParaRPr lang="ja-JP" altLang="en-US" baseline="0"/>
                  </a:p>
                  <a:p>
                    <a:fld id="{6BAB1FCF-9F29-4098-ABD2-9243A3A63E8A}"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1"/>
                </c:ext>
              </c:extLst>
            </c:dLbl>
            <c:dLbl>
              <c:idx val="2"/>
              <c:layout/>
              <c:tx>
                <c:rich>
                  <a:bodyPr/>
                  <a:lstStyle/>
                  <a:p>
                    <a:fld id="{55441CB5-E564-41BB-B04E-45CD6EE8F09B}" type="CELLRANGE">
                      <a:rPr lang="en-US" altLang="ja-JP"/>
                      <a:pPr/>
                      <a:t>[CELLRANGE]</a:t>
                    </a:fld>
                    <a:endParaRPr lang="en-US" altLang="ja-JP"/>
                  </a:p>
                  <a:p>
                    <a:endParaRPr lang="ja-JP" altLang="en-US" baseline="0"/>
                  </a:p>
                  <a:p>
                    <a:fld id="{EDEAD353-82FD-4EFC-9CE0-392237F335BB}" type="SERIESNAME">
                      <a:rPr lang="ja-JP" altLang="en-US"/>
                      <a:pPr/>
                      <a:t>[系列名]</a:t>
                    </a:fld>
                    <a:endParaRPr lang="ja-JP" altLang="en-US"/>
                  </a:p>
                  <a:p>
                    <a:endParaRPr lang="ja-JP" altLang="en-US" baseline="0"/>
                  </a:p>
                  <a:p>
                    <a:fld id="{65A8B93D-B727-4732-9F94-9D0DCA1B67F0}"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1"/>
                </c:ext>
              </c:extLst>
            </c:dLbl>
            <c:dLbl>
              <c:idx val="3"/>
              <c:layout/>
              <c:tx>
                <c:rich>
                  <a:bodyPr/>
                  <a:lstStyle/>
                  <a:p>
                    <a:fld id="{D1211A7B-CD2E-471E-A49E-E561FB836ED4}" type="CELLRANGE">
                      <a:rPr lang="en-US" altLang="ja-JP"/>
                      <a:pPr/>
                      <a:t>[CELLRANGE]</a:t>
                    </a:fld>
                    <a:endParaRPr lang="en-US" altLang="ja-JP"/>
                  </a:p>
                  <a:p>
                    <a:endParaRPr lang="ja-JP" altLang="en-US" baseline="0"/>
                  </a:p>
                  <a:p>
                    <a:fld id="{3B54595A-C433-4C37-883B-E2105D7635B7}" type="SERIESNAME">
                      <a:rPr lang="ja-JP" altLang="en-US"/>
                      <a:pPr/>
                      <a:t>[系列名]</a:t>
                    </a:fld>
                    <a:endParaRPr lang="ja-JP" altLang="en-US"/>
                  </a:p>
                  <a:p>
                    <a:endParaRPr lang="ja-JP" altLang="en-US" baseline="0"/>
                  </a:p>
                  <a:p>
                    <a:fld id="{F9271F2C-7E15-4ABB-B579-12306058C766}"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1"/>
                </c:ext>
              </c:extLst>
            </c:dLbl>
            <c:dLbl>
              <c:idx val="4"/>
              <c:layout/>
              <c:tx>
                <c:rich>
                  <a:bodyPr/>
                  <a:lstStyle/>
                  <a:p>
                    <a:fld id="{CBBFA675-D798-4013-B480-A1C32094A565}" type="CELLRANGE">
                      <a:rPr lang="en-US" altLang="ja-JP"/>
                      <a:pPr/>
                      <a:t>[CELLRANGE]</a:t>
                    </a:fld>
                    <a:endParaRPr lang="en-US" altLang="ja-JP"/>
                  </a:p>
                  <a:p>
                    <a:endParaRPr lang="ja-JP" altLang="en-US" baseline="0"/>
                  </a:p>
                  <a:p>
                    <a:fld id="{F49A2CD1-1765-483F-B4EF-C7A4EF94FD93}" type="SERIESNAME">
                      <a:rPr lang="ja-JP" altLang="en-US"/>
                      <a:pPr/>
                      <a:t>[系列名]</a:t>
                    </a:fld>
                    <a:endParaRPr lang="ja-JP" altLang="en-US"/>
                  </a:p>
                  <a:p>
                    <a:endParaRPr lang="ja-JP" altLang="en-US" baseline="0"/>
                  </a:p>
                  <a:p>
                    <a:fld id="{FF41A1BD-3650-49E3-A308-3BA3B03517F9}"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1"/>
                </c:ext>
              </c:extLst>
            </c:dLbl>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DataLabelsRange val="1"/>
                <c15:showLeaderLines val="0"/>
              </c:ext>
            </c:extLst>
          </c:dLbls>
          <c:cat>
            <c:strRef>
              <c:f>'P4'!$BC$3:$BC$7</c:f>
              <c:strCache>
                <c:ptCount val="5"/>
                <c:pt idx="0">
                  <c:v>H27</c:v>
                </c:pt>
                <c:pt idx="1">
                  <c:v>H28</c:v>
                </c:pt>
                <c:pt idx="2">
                  <c:v>H29</c:v>
                </c:pt>
                <c:pt idx="3">
                  <c:v>H30</c:v>
                </c:pt>
                <c:pt idx="4">
                  <c:v>R1</c:v>
                </c:pt>
              </c:strCache>
            </c:strRef>
          </c:cat>
          <c:val>
            <c:numRef>
              <c:f>'P4'!$BD$3:$BD$7</c:f>
              <c:numCache>
                <c:formatCode>#,##0_);[Red]\(#,##0\)</c:formatCode>
                <c:ptCount val="5"/>
                <c:pt idx="0">
                  <c:v>120133472</c:v>
                </c:pt>
                <c:pt idx="1">
                  <c:v>119620971</c:v>
                </c:pt>
                <c:pt idx="2">
                  <c:v>120942692</c:v>
                </c:pt>
                <c:pt idx="3">
                  <c:v>133104661</c:v>
                </c:pt>
                <c:pt idx="4">
                  <c:v>136102491</c:v>
                </c:pt>
              </c:numCache>
            </c:numRef>
          </c:val>
          <c:extLst>
            <c:ext xmlns:c15="http://schemas.microsoft.com/office/drawing/2012/chart" uri="{02D57815-91ED-43cb-92C2-25804820EDAC}">
              <c15:datalabelsRange>
                <c15:f>'P4'!$BG$3:$BG$7</c15:f>
                <c15:dlblRangeCache>
                  <c:ptCount val="5"/>
                  <c:pt idx="0">
                    <c:v>33.3%</c:v>
                  </c:pt>
                  <c:pt idx="1">
                    <c:v>33.6%</c:v>
                  </c:pt>
                  <c:pt idx="2">
                    <c:v>29.8%</c:v>
                  </c:pt>
                  <c:pt idx="3">
                    <c:v>34.6%</c:v>
                  </c:pt>
                  <c:pt idx="4">
                    <c:v>34.0%</c:v>
                  </c:pt>
                </c15:dlblRangeCache>
              </c15:datalabelsRange>
            </c:ext>
          </c:extLst>
        </c:ser>
        <c:ser>
          <c:idx val="1"/>
          <c:order val="1"/>
          <c:tx>
            <c:strRef>
              <c:f>'P4'!$BE$2</c:f>
              <c:strCache>
                <c:ptCount val="1"/>
                <c:pt idx="0">
                  <c:v>その他</c:v>
                </c:pt>
              </c:strCache>
            </c:strRef>
          </c:tx>
          <c:spPr>
            <a:solidFill>
              <a:schemeClr val="bg1"/>
            </a:solidFill>
            <a:ln>
              <a:solidFill>
                <a:sysClr val="windowText" lastClr="000000"/>
              </a:solidFill>
            </a:ln>
            <a:effectLst/>
          </c:spPr>
          <c:invertIfNegative val="0"/>
          <c:dLbls>
            <c:dLbl>
              <c:idx val="0"/>
              <c:layout>
                <c:manualLayout>
                  <c:x val="-1.776198934280672E-3"/>
                  <c:y val="-0.25909742740900021"/>
                </c:manualLayout>
              </c:layout>
              <c:tx>
                <c:rich>
                  <a:bodyPr/>
                  <a:lstStyle/>
                  <a:p>
                    <a:fld id="{582805DA-E9B6-4466-B7B0-59EEA92108FB}"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
              <c:layout>
                <c:manualLayout>
                  <c:x val="-3.552397868561344E-3"/>
                  <c:y val="-0.25283889980353635"/>
                </c:manualLayout>
              </c:layout>
              <c:tx>
                <c:rich>
                  <a:bodyPr/>
                  <a:lstStyle/>
                  <a:p>
                    <a:fld id="{0B220CB9-CA7F-4C37-A069-0D2FBF4A240D}"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2"/>
              <c:layout>
                <c:manualLayout>
                  <c:x val="0"/>
                  <c:y val="-0.30312632458270811"/>
                </c:manualLayout>
              </c:layout>
              <c:tx>
                <c:rich>
                  <a:bodyPr/>
                  <a:lstStyle/>
                  <a:p>
                    <a:fld id="{62BB1084-FD92-4D06-8BD1-38100F6E3C32}"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3"/>
              <c:layout>
                <c:manualLayout>
                  <c:x val="-1.3025308381917436E-16"/>
                  <c:y val="-0.26876196958680754"/>
                </c:manualLayout>
              </c:layout>
              <c:tx>
                <c:rich>
                  <a:bodyPr/>
                  <a:lstStyle/>
                  <a:p>
                    <a:fld id="{0FC73953-483B-431B-AAB3-5ACB6C207E11}"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4"/>
              <c:layout>
                <c:manualLayout>
                  <c:x val="-1.7761989342806395E-3"/>
                  <c:y val="-0.28256400538341353"/>
                </c:manualLayout>
              </c:layout>
              <c:tx>
                <c:rich>
                  <a:bodyPr/>
                  <a:lstStyle/>
                  <a:p>
                    <a:fld id="{9D4EAEBF-B9D1-4835-B631-551CC73A78D7}"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numFmt formatCode="General" sourceLinked="0"/>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f>'P4'!$BC$3:$BC$7</c:f>
              <c:strCache>
                <c:ptCount val="5"/>
                <c:pt idx="0">
                  <c:v>H27</c:v>
                </c:pt>
                <c:pt idx="1">
                  <c:v>H28</c:v>
                </c:pt>
                <c:pt idx="2">
                  <c:v>H29</c:v>
                </c:pt>
                <c:pt idx="3">
                  <c:v>H30</c:v>
                </c:pt>
                <c:pt idx="4">
                  <c:v>R1</c:v>
                </c:pt>
              </c:strCache>
            </c:strRef>
          </c:cat>
          <c:val>
            <c:numRef>
              <c:f>'P4'!$BE$3:$BE$7</c:f>
              <c:numCache>
                <c:formatCode>#,##0_);[Red]\(#,##0\)</c:formatCode>
                <c:ptCount val="5"/>
                <c:pt idx="0">
                  <c:v>240506909</c:v>
                </c:pt>
                <c:pt idx="1">
                  <c:v>235918337</c:v>
                </c:pt>
                <c:pt idx="2">
                  <c:v>285458254</c:v>
                </c:pt>
                <c:pt idx="3">
                  <c:v>251884564</c:v>
                </c:pt>
                <c:pt idx="4">
                  <c:v>264534407</c:v>
                </c:pt>
              </c:numCache>
            </c:numRef>
          </c:val>
          <c:extLst>
            <c:ext xmlns:c15="http://schemas.microsoft.com/office/drawing/2012/chart" uri="{02D57815-91ED-43cb-92C2-25804820EDAC}">
              <c15:datalabelsRange>
                <c15:f>'P4'!$BF$3:$BF$7</c15:f>
                <c15:dlblRangeCache>
                  <c:ptCount val="5"/>
                  <c:pt idx="0">
                    <c:v>360,640,381</c:v>
                  </c:pt>
                  <c:pt idx="1">
                    <c:v>355,539,308</c:v>
                  </c:pt>
                  <c:pt idx="2">
                    <c:v>406,400,946</c:v>
                  </c:pt>
                  <c:pt idx="3">
                    <c:v>384,989,225</c:v>
                  </c:pt>
                  <c:pt idx="4">
                    <c:v>400,636,898 </c:v>
                  </c:pt>
                </c15:dlblRangeCache>
              </c15:datalabelsRange>
            </c:ext>
          </c:extLst>
        </c:ser>
        <c:dLbls>
          <c:showLegendKey val="0"/>
          <c:showVal val="0"/>
          <c:showCatName val="0"/>
          <c:showSerName val="0"/>
          <c:showPercent val="0"/>
          <c:showBubbleSize val="0"/>
        </c:dLbls>
        <c:gapWidth val="50"/>
        <c:overlap val="100"/>
        <c:axId val="480241464"/>
        <c:axId val="480248520"/>
      </c:barChart>
      <c:catAx>
        <c:axId val="480241464"/>
        <c:scaling>
          <c:orientation val="minMax"/>
        </c:scaling>
        <c:delete val="0"/>
        <c:axPos val="b"/>
        <c:title>
          <c:tx>
            <c:rich>
              <a:bodyPr rot="0" spcFirstLastPara="1" vertOverflow="ellipsis" vert="horz" wrap="square" anchor="ctr" anchorCtr="1"/>
              <a:lstStyle/>
              <a:p>
                <a:pPr>
                  <a:defRPr sz="1050" b="0" i="0" u="none" strike="noStrike" kern="1200" cap="all" baseline="0">
                    <a:solidFill>
                      <a:schemeClr val="tx1">
                        <a:lumMod val="65000"/>
                        <a:lumOff val="35000"/>
                      </a:schemeClr>
                    </a:solidFill>
                    <a:latin typeface="+mn-lt"/>
                    <a:ea typeface="+mn-ea"/>
                    <a:cs typeface="+mn-cs"/>
                  </a:defRPr>
                </a:pPr>
                <a:r>
                  <a:rPr lang="ja-JP"/>
                  <a:t>（年度）</a:t>
                </a:r>
              </a:p>
            </c:rich>
          </c:tx>
          <c:layout>
            <c:manualLayout>
              <c:xMode val="edge"/>
              <c:yMode val="edge"/>
              <c:x val="0.92735712252835867"/>
              <c:y val="0.95152485718696933"/>
            </c:manualLayout>
          </c:layout>
          <c:overlay val="0"/>
          <c:spPr>
            <a:noFill/>
            <a:ln>
              <a:noFill/>
            </a:ln>
            <a:effectLst/>
          </c:spPr>
          <c:txPr>
            <a:bodyPr rot="0" spcFirstLastPara="1" vertOverflow="ellipsis" vert="horz" wrap="square" anchor="ctr" anchorCtr="1"/>
            <a:lstStyle/>
            <a:p>
              <a:pPr>
                <a:defRPr sz="1050" b="0" i="0" u="none" strike="noStrike" kern="1200" cap="all"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80248520"/>
        <c:crosses val="autoZero"/>
        <c:auto val="1"/>
        <c:lblAlgn val="ctr"/>
        <c:lblOffset val="100"/>
        <c:noMultiLvlLbl val="0"/>
      </c:catAx>
      <c:valAx>
        <c:axId val="480248520"/>
        <c:scaling>
          <c:orientation val="minMax"/>
          <c:max val="410000000"/>
          <c:min val="0"/>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title>
          <c:tx>
            <c:rich>
              <a:bodyPr rot="0" spcFirstLastPara="1" vertOverflow="ellipsis" wrap="square" anchor="ctr" anchorCtr="1"/>
              <a:lstStyle/>
              <a:p>
                <a:pPr>
                  <a:defRPr sz="1050" b="0" i="0" u="none" strike="noStrike" kern="1200" cap="all" baseline="0">
                    <a:solidFill>
                      <a:schemeClr val="tx1">
                        <a:lumMod val="65000"/>
                        <a:lumOff val="35000"/>
                      </a:schemeClr>
                    </a:solidFill>
                    <a:latin typeface="+mn-lt"/>
                    <a:ea typeface="+mn-ea"/>
                    <a:cs typeface="+mn-cs"/>
                  </a:defRPr>
                </a:pPr>
                <a:r>
                  <a:rPr lang="ja-JP"/>
                  <a:t>（単位：千円）</a:t>
                </a:r>
              </a:p>
            </c:rich>
          </c:tx>
          <c:layout>
            <c:manualLayout>
              <c:xMode val="edge"/>
              <c:yMode val="edge"/>
              <c:x val="3.5231138276390142E-3"/>
              <c:y val="8.0306623436776289E-2"/>
            </c:manualLayout>
          </c:layout>
          <c:overlay val="0"/>
          <c:spPr>
            <a:noFill/>
            <a:ln>
              <a:noFill/>
            </a:ln>
            <a:effectLst/>
          </c:spPr>
          <c:txPr>
            <a:bodyPr rot="0" spcFirstLastPara="1" vertOverflow="ellipsis" wrap="square" anchor="ctr" anchorCtr="1"/>
            <a:lstStyle/>
            <a:p>
              <a:pPr>
                <a:defRPr sz="1050" b="0" i="0" u="none" strike="noStrike" kern="1200" cap="all" baseline="0">
                  <a:solidFill>
                    <a:schemeClr val="tx1">
                      <a:lumMod val="65000"/>
                      <a:lumOff val="35000"/>
                    </a:schemeClr>
                  </a:solidFill>
                  <a:latin typeface="+mn-lt"/>
                  <a:ea typeface="+mn-ea"/>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802414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a:pPr>
      <a:endParaRPr lang="ja-JP"/>
    </a:p>
  </c:txPr>
  <c:printSettings>
    <c:headerFooter/>
    <c:pageMargins b="0.75" l="0.7" r="0.7" t="0.75" header="0.3" footer="0.3"/>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歳入合計　400,63</a:t>
            </a:r>
            <a:r>
              <a:rPr lang="en-US" altLang="ja-JP" sz="1200" b="0" i="0" u="none" strike="noStrike" baseline="0">
                <a:solidFill>
                  <a:srgbClr val="000000"/>
                </a:solidFill>
                <a:latin typeface="ＭＳ Ｐゴシック"/>
                <a:ea typeface="ＭＳ Ｐゴシック"/>
              </a:rPr>
              <a:t>6</a:t>
            </a:r>
            <a:r>
              <a:rPr lang="ja-JP" altLang="en-US" sz="1200" b="0" i="0" u="none" strike="noStrike" baseline="0">
                <a:solidFill>
                  <a:srgbClr val="000000"/>
                </a:solidFill>
                <a:latin typeface="ＭＳ Ｐゴシック"/>
                <a:ea typeface="ＭＳ Ｐゴシック"/>
              </a:rPr>
              <a:t>百万円</a:t>
            </a:r>
          </a:p>
        </c:rich>
      </c:tx>
      <c:layout>
        <c:manualLayout>
          <c:xMode val="edge"/>
          <c:yMode val="edge"/>
          <c:x val="2.0031983706954661E-2"/>
          <c:y val="2.6622296173044926E-2"/>
        </c:manualLayout>
      </c:layout>
      <c:overlay val="0"/>
      <c:spPr>
        <a:noFill/>
        <a:ln w="25400">
          <a:noFill/>
        </a:ln>
      </c:spPr>
    </c:title>
    <c:autoTitleDeleted val="0"/>
    <c:plotArea>
      <c:layout>
        <c:manualLayout>
          <c:layoutTarget val="inner"/>
          <c:xMode val="edge"/>
          <c:yMode val="edge"/>
          <c:x val="0.27884631749450539"/>
          <c:y val="0.23294528077007134"/>
          <c:w val="0.44350987567014"/>
          <c:h val="0.61397720431540237"/>
        </c:manualLayout>
      </c:layout>
      <c:pieChart>
        <c:varyColors val="1"/>
        <c:ser>
          <c:idx val="1"/>
          <c:order val="0"/>
          <c:tx>
            <c:strRef>
              <c:f>'P5'!$P$3</c:f>
              <c:strCache>
                <c:ptCount val="1"/>
                <c:pt idx="0">
                  <c:v>R1</c:v>
                </c:pt>
              </c:strCache>
            </c:strRef>
          </c:tx>
          <c:spPr>
            <a:ln>
              <a:solidFill>
                <a:sysClr val="windowText" lastClr="000000"/>
              </a:solidFill>
            </a:ln>
          </c:spPr>
          <c:dLbls>
            <c:dLbl>
              <c:idx val="0"/>
              <c:layout>
                <c:manualLayout>
                  <c:x val="-1.092896174863388E-2"/>
                  <c:y val="-6.6555740432612722E-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3679417122040105E-2"/>
                  <c:y val="1.552967276760954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2859744990892539E-2"/>
                  <c:y val="1.552967276760958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6.0109289617486336E-2"/>
                  <c:y val="-1.1092623405435386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8.1967213114754092E-2"/>
                  <c:y val="-5.990016638935106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1.092896174863388E-2"/>
                  <c:y val="-7.099278979478647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2.7322404371584699E-2"/>
                  <c:y val="-3.3277870216306134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noFill/>
              <a:ln>
                <a:noFill/>
              </a:ln>
              <a:effectLst/>
            </c:spPr>
            <c:txPr>
              <a:bodyPr wrap="square" lIns="38100" tIns="19050" rIns="38100" bIns="19050" anchor="ctr">
                <a:spAutoFit/>
              </a:bodyPr>
              <a:lstStyle/>
              <a:p>
                <a:pPr>
                  <a:defRPr sz="1050"/>
                </a:pPr>
                <a:endParaRPr lang="ja-JP"/>
              </a:p>
            </c:txPr>
            <c:dLblPos val="outEnd"/>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'P5'!$O$4:$O$13</c:f>
              <c:strCache>
                <c:ptCount val="10"/>
                <c:pt idx="0">
                  <c:v>市税</c:v>
                </c:pt>
                <c:pt idx="1">
                  <c:v>国庫支出金</c:v>
                </c:pt>
                <c:pt idx="2">
                  <c:v>市債</c:v>
                </c:pt>
                <c:pt idx="3">
                  <c:v>地方交付税</c:v>
                </c:pt>
                <c:pt idx="4">
                  <c:v>県支出金</c:v>
                </c:pt>
                <c:pt idx="5">
                  <c:v>諸収入</c:v>
                </c:pt>
                <c:pt idx="6">
                  <c:v>地方消費税交付金</c:v>
                </c:pt>
                <c:pt idx="7">
                  <c:v>使用料及び手数料</c:v>
                </c:pt>
                <c:pt idx="8">
                  <c:v>地方譲与税</c:v>
                </c:pt>
                <c:pt idx="9">
                  <c:v>その他</c:v>
                </c:pt>
              </c:strCache>
            </c:strRef>
          </c:cat>
          <c:val>
            <c:numRef>
              <c:f>'P5'!$P$4:$P$13</c:f>
              <c:numCache>
                <c:formatCode>#,##0_);[Red]\(#,##0\)</c:formatCode>
                <c:ptCount val="10"/>
                <c:pt idx="0">
                  <c:v>136102</c:v>
                </c:pt>
                <c:pt idx="1">
                  <c:v>66341</c:v>
                </c:pt>
                <c:pt idx="2">
                  <c:v>57506</c:v>
                </c:pt>
                <c:pt idx="3">
                  <c:v>57230</c:v>
                </c:pt>
                <c:pt idx="4">
                  <c:v>19875</c:v>
                </c:pt>
                <c:pt idx="5">
                  <c:v>19164</c:v>
                </c:pt>
                <c:pt idx="6">
                  <c:v>14700</c:v>
                </c:pt>
                <c:pt idx="7">
                  <c:v>8409</c:v>
                </c:pt>
                <c:pt idx="8">
                  <c:v>3255</c:v>
                </c:pt>
                <c:pt idx="9">
                  <c:v>18054</c:v>
                </c:pt>
              </c:numCache>
            </c:numRef>
          </c:val>
        </c:ser>
        <c:ser>
          <c:idx val="0"/>
          <c:order val="1"/>
          <c:tx>
            <c:strRef>
              <c:f>'P5'!$Q$3</c:f>
              <c:strCache>
                <c:ptCount val="1"/>
                <c:pt idx="0">
                  <c:v>構成率</c:v>
                </c:pt>
              </c:strCache>
            </c:strRef>
          </c:tx>
          <c:cat>
            <c:strRef>
              <c:f>'P5'!$O$4:$O$13</c:f>
              <c:strCache>
                <c:ptCount val="10"/>
                <c:pt idx="0">
                  <c:v>市税</c:v>
                </c:pt>
                <c:pt idx="1">
                  <c:v>国庫支出金</c:v>
                </c:pt>
                <c:pt idx="2">
                  <c:v>市債</c:v>
                </c:pt>
                <c:pt idx="3">
                  <c:v>地方交付税</c:v>
                </c:pt>
                <c:pt idx="4">
                  <c:v>県支出金</c:v>
                </c:pt>
                <c:pt idx="5">
                  <c:v>諸収入</c:v>
                </c:pt>
                <c:pt idx="6">
                  <c:v>地方消費税交付金</c:v>
                </c:pt>
                <c:pt idx="7">
                  <c:v>使用料及び手数料</c:v>
                </c:pt>
                <c:pt idx="8">
                  <c:v>地方譲与税</c:v>
                </c:pt>
                <c:pt idx="9">
                  <c:v>その他</c:v>
                </c:pt>
              </c:strCache>
            </c:strRef>
          </c:cat>
          <c:val>
            <c:numRef>
              <c:f>'P5'!$Q$4:$Q$13</c:f>
              <c:numCache>
                <c:formatCode>0.0%</c:formatCode>
                <c:ptCount val="10"/>
                <c:pt idx="0">
                  <c:v>0.33971485338312085</c:v>
                </c:pt>
                <c:pt idx="1">
                  <c:v>0.16600000000000001</c:v>
                </c:pt>
                <c:pt idx="2">
                  <c:v>0.14399999999999999</c:v>
                </c:pt>
                <c:pt idx="3">
                  <c:v>0.14299999999999999</c:v>
                </c:pt>
                <c:pt idx="4">
                  <c:v>0.05</c:v>
                </c:pt>
                <c:pt idx="5">
                  <c:v>4.8000000000000001E-2</c:v>
                </c:pt>
                <c:pt idx="6">
                  <c:v>3.6999999999999998E-2</c:v>
                </c:pt>
                <c:pt idx="7">
                  <c:v>2.1000000000000001E-2</c:v>
                </c:pt>
                <c:pt idx="8">
                  <c:v>8.0000000000000002E-3</c:v>
                </c:pt>
                <c:pt idx="9">
                  <c:v>4.3285146616878989E-2</c:v>
                </c:pt>
              </c:numCache>
            </c:numRef>
          </c:val>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2"/>
                <c:order val="2"/>
                <c:tx>
                  <c:strRef>
                    <c:extLst>
                      <c:ext uri="{02D57815-91ED-43cb-92C2-25804820EDAC}">
                        <c15:formulaRef>
                          <c15:sqref>'P5'!$P$3:$P$13</c15:sqref>
                        </c15:formulaRef>
                      </c:ext>
                    </c:extLst>
                    <c:strCache>
                      <c:ptCount val="11"/>
                      <c:pt idx="0">
                        <c:v>R1</c:v>
                      </c:pt>
                      <c:pt idx="1">
                        <c:v>136,102</c:v>
                      </c:pt>
                      <c:pt idx="2">
                        <c:v>66,341</c:v>
                      </c:pt>
                      <c:pt idx="3">
                        <c:v>57,506</c:v>
                      </c:pt>
                      <c:pt idx="4">
                        <c:v>57,230</c:v>
                      </c:pt>
                      <c:pt idx="5">
                        <c:v>19,875</c:v>
                      </c:pt>
                      <c:pt idx="6">
                        <c:v>19,164</c:v>
                      </c:pt>
                      <c:pt idx="7">
                        <c:v>14,700</c:v>
                      </c:pt>
                      <c:pt idx="8">
                        <c:v>8,409</c:v>
                      </c:pt>
                      <c:pt idx="9">
                        <c:v>3,255</c:v>
                      </c:pt>
                      <c:pt idx="10">
                        <c:v>18,054</c:v>
                      </c:pt>
                    </c:strCache>
                  </c:strRef>
                </c:tx>
                <c:val>
                  <c:numLit>
                    <c:formatCode>General</c:formatCode>
                    <c:ptCount val="1"/>
                    <c:pt idx="0">
                      <c:v>1</c:v>
                    </c:pt>
                  </c:numLit>
                </c:val>
              </c15:ser>
            </c15:filteredPieSeries>
          </c:ext>
        </c:extLst>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歳出合計  396,533百万円</a:t>
            </a:r>
          </a:p>
        </c:rich>
      </c:tx>
      <c:layout>
        <c:manualLayout>
          <c:xMode val="edge"/>
          <c:yMode val="edge"/>
          <c:x val="2.3866351848488409E-2"/>
          <c:y val="3.2832498608792435E-2"/>
        </c:manualLayout>
      </c:layout>
      <c:overlay val="0"/>
      <c:spPr>
        <a:noFill/>
        <a:ln w="25400">
          <a:noFill/>
        </a:ln>
      </c:spPr>
    </c:title>
    <c:autoTitleDeleted val="0"/>
    <c:plotArea>
      <c:layout>
        <c:manualLayout>
          <c:layoutTarget val="inner"/>
          <c:xMode val="edge"/>
          <c:yMode val="edge"/>
          <c:x val="0.28162307578910201"/>
          <c:y val="0.23372287145242071"/>
          <c:w val="0.4379477492144086"/>
          <c:h val="0.61268781302170283"/>
        </c:manualLayout>
      </c:layout>
      <c:pieChart>
        <c:varyColors val="1"/>
        <c:ser>
          <c:idx val="0"/>
          <c:order val="0"/>
          <c:tx>
            <c:strRef>
              <c:f>'P5'!$P$17</c:f>
              <c:strCache>
                <c:ptCount val="1"/>
                <c:pt idx="0">
                  <c:v>R1</c:v>
                </c:pt>
              </c:strCache>
            </c:strRef>
          </c:tx>
          <c:spPr>
            <a:ln>
              <a:solidFill>
                <a:sysClr val="windowText" lastClr="000000"/>
              </a:solidFill>
            </a:ln>
          </c:spPr>
          <c:dLbls>
            <c:dLbl>
              <c:idx val="5"/>
              <c:layout>
                <c:manualLayout>
                  <c:x val="-6.5128900949796509E-2"/>
                  <c:y val="4.6744574290484182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9.4075079149706045E-2"/>
                  <c:y val="3.3388981636060099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8.6838534599728665E-2"/>
                  <c:y val="2.2259321090706734E-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6.1510628674807777E-2"/>
                  <c:y val="-3.7840845854201444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5.4274084124830389E-3"/>
                  <c:y val="-2.225932109070675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noFill/>
              <a:ln>
                <a:noFill/>
              </a:ln>
              <a:effectLst/>
            </c:spPr>
            <c:txPr>
              <a:bodyPr wrap="square" lIns="38100" tIns="19050" rIns="38100" bIns="19050" anchor="ctr">
                <a:spAutoFit/>
              </a:bodyPr>
              <a:lstStyle/>
              <a:p>
                <a:pPr>
                  <a:defRPr sz="1050"/>
                </a:pPr>
                <a:endParaRPr lang="ja-JP"/>
              </a:p>
            </c:txPr>
            <c:dLblPos val="outEnd"/>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'P5'!$O$18:$O$27</c:f>
              <c:strCache>
                <c:ptCount val="10"/>
                <c:pt idx="0">
                  <c:v>民生費</c:v>
                </c:pt>
                <c:pt idx="1">
                  <c:v>教育費</c:v>
                </c:pt>
                <c:pt idx="2">
                  <c:v>土木費</c:v>
                </c:pt>
                <c:pt idx="3">
                  <c:v>総務費</c:v>
                </c:pt>
                <c:pt idx="4">
                  <c:v>公債費</c:v>
                </c:pt>
                <c:pt idx="5">
                  <c:v>衛生費</c:v>
                </c:pt>
                <c:pt idx="6">
                  <c:v>商工費</c:v>
                </c:pt>
                <c:pt idx="7">
                  <c:v>消防費</c:v>
                </c:pt>
                <c:pt idx="8">
                  <c:v>農林水産業費</c:v>
                </c:pt>
                <c:pt idx="9">
                  <c:v>その他</c:v>
                </c:pt>
              </c:strCache>
            </c:strRef>
          </c:cat>
          <c:val>
            <c:numRef>
              <c:f>'P5'!$P$18:$P$27</c:f>
              <c:numCache>
                <c:formatCode>#,##0_);[Red]\(#,##0\)</c:formatCode>
                <c:ptCount val="10"/>
                <c:pt idx="0">
                  <c:v>119204</c:v>
                </c:pt>
                <c:pt idx="1">
                  <c:v>66655</c:v>
                </c:pt>
                <c:pt idx="2">
                  <c:v>53112</c:v>
                </c:pt>
                <c:pt idx="3">
                  <c:v>48462</c:v>
                </c:pt>
                <c:pt idx="4">
                  <c:v>44058</c:v>
                </c:pt>
                <c:pt idx="5">
                  <c:v>25625</c:v>
                </c:pt>
                <c:pt idx="6">
                  <c:v>11778</c:v>
                </c:pt>
                <c:pt idx="7">
                  <c:v>11517</c:v>
                </c:pt>
                <c:pt idx="8">
                  <c:v>6399</c:v>
                </c:pt>
                <c:pt idx="9">
                  <c:v>9723</c:v>
                </c:pt>
              </c:numCache>
            </c:numRef>
          </c:val>
        </c:ser>
        <c:ser>
          <c:idx val="1"/>
          <c:order val="1"/>
          <c:tx>
            <c:strRef>
              <c:f>'P5'!$Q$17</c:f>
              <c:strCache>
                <c:ptCount val="1"/>
                <c:pt idx="0">
                  <c:v>構成率</c:v>
                </c:pt>
              </c:strCache>
            </c:strRef>
          </c:tx>
          <c:cat>
            <c:strRef>
              <c:f>'P5'!$O$18:$O$27</c:f>
              <c:strCache>
                <c:ptCount val="10"/>
                <c:pt idx="0">
                  <c:v>民生費</c:v>
                </c:pt>
                <c:pt idx="1">
                  <c:v>教育費</c:v>
                </c:pt>
                <c:pt idx="2">
                  <c:v>土木費</c:v>
                </c:pt>
                <c:pt idx="3">
                  <c:v>総務費</c:v>
                </c:pt>
                <c:pt idx="4">
                  <c:v>公債費</c:v>
                </c:pt>
                <c:pt idx="5">
                  <c:v>衛生費</c:v>
                </c:pt>
                <c:pt idx="6">
                  <c:v>商工費</c:v>
                </c:pt>
                <c:pt idx="7">
                  <c:v>消防費</c:v>
                </c:pt>
                <c:pt idx="8">
                  <c:v>農林水産業費</c:v>
                </c:pt>
                <c:pt idx="9">
                  <c:v>その他</c:v>
                </c:pt>
              </c:strCache>
            </c:strRef>
          </c:cat>
          <c:val>
            <c:numRef>
              <c:f>'P5'!$Q$18:$Q$27</c:f>
              <c:numCache>
                <c:formatCode>0.0%</c:formatCode>
                <c:ptCount val="10"/>
                <c:pt idx="0">
                  <c:v>0.30061558558808471</c:v>
                </c:pt>
                <c:pt idx="1">
                  <c:v>0.16809445872096396</c:v>
                </c:pt>
                <c:pt idx="2">
                  <c:v>0.13394093303709906</c:v>
                </c:pt>
                <c:pt idx="3">
                  <c:v>0.12221429237919669</c:v>
                </c:pt>
                <c:pt idx="4">
                  <c:v>0.11110802883997044</c:v>
                </c:pt>
                <c:pt idx="5">
                  <c:v>6.4622616528763055E-2</c:v>
                </c:pt>
                <c:pt idx="6">
                  <c:v>2.9702445950273999E-2</c:v>
                </c:pt>
                <c:pt idx="7">
                  <c:v>2.9044240958507866E-2</c:v>
                </c:pt>
                <c:pt idx="8">
                  <c:v>1.613737066019726E-2</c:v>
                </c:pt>
                <c:pt idx="9">
                  <c:v>2.4520027336942953E-2</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920999974013144E-2"/>
          <c:y val="7.5642129349215964E-2"/>
          <c:w val="0.81983039248806766"/>
          <c:h val="0.80095015815330772"/>
        </c:manualLayout>
      </c:layout>
      <c:lineChart>
        <c:grouping val="standard"/>
        <c:varyColors val="0"/>
        <c:ser>
          <c:idx val="0"/>
          <c:order val="0"/>
          <c:tx>
            <c:strRef>
              <c:f>'P9'!$M$14</c:f>
              <c:strCache>
                <c:ptCount val="1"/>
                <c:pt idx="0">
                  <c:v>市税収入率</c:v>
                </c:pt>
              </c:strCache>
            </c:strRef>
          </c:tx>
          <c:spPr>
            <a:ln w="28575">
              <a:round/>
            </a:ln>
          </c:spPr>
          <c:dLbls>
            <c:spPr>
              <a:noFill/>
              <a:ln w="25400">
                <a:noFill/>
              </a:ln>
            </c:sp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'P9'!$L$15:$L$22</c:f>
              <c:strCache>
                <c:ptCount val="8"/>
                <c:pt idx="0">
                  <c:v>H24</c:v>
                </c:pt>
                <c:pt idx="1">
                  <c:v>H25</c:v>
                </c:pt>
                <c:pt idx="2">
                  <c:v>H26</c:v>
                </c:pt>
                <c:pt idx="3">
                  <c:v>H27</c:v>
                </c:pt>
                <c:pt idx="4">
                  <c:v>H28</c:v>
                </c:pt>
                <c:pt idx="5">
                  <c:v>H29</c:v>
                </c:pt>
                <c:pt idx="6">
                  <c:v>H30</c:v>
                </c:pt>
                <c:pt idx="7">
                  <c:v>R1</c:v>
                </c:pt>
              </c:strCache>
            </c:strRef>
          </c:cat>
          <c:val>
            <c:numRef>
              <c:f>'P9'!$M$15:$M$22</c:f>
              <c:numCache>
                <c:formatCode>0.0_ </c:formatCode>
                <c:ptCount val="8"/>
                <c:pt idx="0">
                  <c:v>95.3</c:v>
                </c:pt>
                <c:pt idx="1">
                  <c:v>95.8</c:v>
                </c:pt>
                <c:pt idx="2">
                  <c:v>96.4</c:v>
                </c:pt>
                <c:pt idx="3">
                  <c:v>96.7</c:v>
                </c:pt>
                <c:pt idx="4">
                  <c:v>96.8</c:v>
                </c:pt>
                <c:pt idx="5">
                  <c:v>97.1</c:v>
                </c:pt>
                <c:pt idx="6">
                  <c:v>97.4</c:v>
                </c:pt>
                <c:pt idx="7">
                  <c:v>97.5</c:v>
                </c:pt>
              </c:numCache>
            </c:numRef>
          </c:val>
          <c:smooth val="0"/>
        </c:ser>
        <c:ser>
          <c:idx val="1"/>
          <c:order val="1"/>
          <c:tx>
            <c:strRef>
              <c:f>'P9'!$N$14</c:f>
              <c:strCache>
                <c:ptCount val="1"/>
                <c:pt idx="0">
                  <c:v>現年課税分</c:v>
                </c:pt>
              </c:strCache>
            </c:strRef>
          </c:tx>
          <c:spPr>
            <a:ln w="28575">
              <a:prstDash val="sysDash"/>
            </a:ln>
          </c:spPr>
          <c:dLbls>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'P9'!$L$15:$L$22</c:f>
              <c:strCache>
                <c:ptCount val="8"/>
                <c:pt idx="0">
                  <c:v>H24</c:v>
                </c:pt>
                <c:pt idx="1">
                  <c:v>H25</c:v>
                </c:pt>
                <c:pt idx="2">
                  <c:v>H26</c:v>
                </c:pt>
                <c:pt idx="3">
                  <c:v>H27</c:v>
                </c:pt>
                <c:pt idx="4">
                  <c:v>H28</c:v>
                </c:pt>
                <c:pt idx="5">
                  <c:v>H29</c:v>
                </c:pt>
                <c:pt idx="6">
                  <c:v>H30</c:v>
                </c:pt>
                <c:pt idx="7">
                  <c:v>R1</c:v>
                </c:pt>
              </c:strCache>
            </c:strRef>
          </c:cat>
          <c:val>
            <c:numRef>
              <c:f>'P9'!$N$15:$N$22</c:f>
              <c:numCache>
                <c:formatCode>0.0_ </c:formatCode>
                <c:ptCount val="8"/>
                <c:pt idx="0">
                  <c:v>98.9</c:v>
                </c:pt>
                <c:pt idx="1">
                  <c:v>99</c:v>
                </c:pt>
                <c:pt idx="2">
                  <c:v>99.1</c:v>
                </c:pt>
                <c:pt idx="3">
                  <c:v>99.2</c:v>
                </c:pt>
                <c:pt idx="4">
                  <c:v>99.2</c:v>
                </c:pt>
                <c:pt idx="5">
                  <c:v>99.2</c:v>
                </c:pt>
                <c:pt idx="6">
                  <c:v>99.2</c:v>
                </c:pt>
                <c:pt idx="7">
                  <c:v>99.3</c:v>
                </c:pt>
              </c:numCache>
            </c:numRef>
          </c:val>
          <c:smooth val="0"/>
        </c:ser>
        <c:ser>
          <c:idx val="2"/>
          <c:order val="2"/>
          <c:tx>
            <c:strRef>
              <c:f>'P9'!$O$14</c:f>
              <c:strCache>
                <c:ptCount val="1"/>
                <c:pt idx="0">
                  <c:v>滞納繰越分</c:v>
                </c:pt>
              </c:strCache>
            </c:strRef>
          </c:tx>
          <c:dLbls>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'P9'!$L$15:$L$22</c:f>
              <c:strCache>
                <c:ptCount val="8"/>
                <c:pt idx="0">
                  <c:v>H24</c:v>
                </c:pt>
                <c:pt idx="1">
                  <c:v>H25</c:v>
                </c:pt>
                <c:pt idx="2">
                  <c:v>H26</c:v>
                </c:pt>
                <c:pt idx="3">
                  <c:v>H27</c:v>
                </c:pt>
                <c:pt idx="4">
                  <c:v>H28</c:v>
                </c:pt>
                <c:pt idx="5">
                  <c:v>H29</c:v>
                </c:pt>
                <c:pt idx="6">
                  <c:v>H30</c:v>
                </c:pt>
                <c:pt idx="7">
                  <c:v>R1</c:v>
                </c:pt>
              </c:strCache>
            </c:strRef>
          </c:cat>
          <c:val>
            <c:numRef>
              <c:f>'P9'!$O$15:$O$22</c:f>
              <c:numCache>
                <c:formatCode>General</c:formatCode>
                <c:ptCount val="8"/>
                <c:pt idx="0">
                  <c:v>25.1</c:v>
                </c:pt>
                <c:pt idx="1">
                  <c:v>25.7</c:v>
                </c:pt>
                <c:pt idx="2">
                  <c:v>26.1</c:v>
                </c:pt>
                <c:pt idx="3" formatCode="0.0_ ">
                  <c:v>27</c:v>
                </c:pt>
                <c:pt idx="4" formatCode="0.0;&quot;▲ &quot;0.0">
                  <c:v>24.7</c:v>
                </c:pt>
                <c:pt idx="5">
                  <c:v>26.2</c:v>
                </c:pt>
                <c:pt idx="6">
                  <c:v>26.3</c:v>
                </c:pt>
                <c:pt idx="7">
                  <c:v>27.7</c:v>
                </c:pt>
              </c:numCache>
            </c:numRef>
          </c:val>
          <c:smooth val="0"/>
        </c:ser>
        <c:dLbls>
          <c:showLegendKey val="0"/>
          <c:showVal val="0"/>
          <c:showCatName val="0"/>
          <c:showSerName val="0"/>
          <c:showPercent val="0"/>
          <c:showBubbleSize val="0"/>
        </c:dLbls>
        <c:marker val="1"/>
        <c:smooth val="0"/>
        <c:axId val="480241856"/>
        <c:axId val="480244208"/>
      </c:lineChart>
      <c:catAx>
        <c:axId val="480241856"/>
        <c:scaling>
          <c:orientation val="minMax"/>
        </c:scaling>
        <c:delete val="0"/>
        <c:axPos val="b"/>
        <c:numFmt formatCode="0.0%" sourceLinked="0"/>
        <c:majorTickMark val="none"/>
        <c:minorTickMark val="none"/>
        <c:tickLblPos val="nextTo"/>
        <c:spPr>
          <a:ln>
            <a:solidFill>
              <a:schemeClr val="accent1">
                <a:shade val="95000"/>
                <a:satMod val="105000"/>
                <a:alpha val="94000"/>
              </a:schemeClr>
            </a:solidFill>
          </a:ln>
        </c:spPr>
        <c:txPr>
          <a:bodyPr/>
          <a:lstStyle/>
          <a:p>
            <a:pPr>
              <a:defRPr sz="1100"/>
            </a:pPr>
            <a:endParaRPr lang="ja-JP"/>
          </a:p>
        </c:txPr>
        <c:crossAx val="480244208"/>
        <c:crosses val="autoZero"/>
        <c:auto val="1"/>
        <c:lblAlgn val="ctr"/>
        <c:lblOffset val="100"/>
        <c:noMultiLvlLbl val="0"/>
      </c:catAx>
      <c:valAx>
        <c:axId val="480244208"/>
        <c:scaling>
          <c:orientation val="minMax"/>
          <c:max val="100"/>
        </c:scaling>
        <c:delete val="0"/>
        <c:axPos val="l"/>
        <c:majorGridlines/>
        <c:numFmt formatCode="0.0_ " sourceLinked="1"/>
        <c:majorTickMark val="none"/>
        <c:minorTickMark val="none"/>
        <c:tickLblPos val="nextTo"/>
        <c:txPr>
          <a:bodyPr/>
          <a:lstStyle/>
          <a:p>
            <a:pPr>
              <a:defRPr sz="1000"/>
            </a:pPr>
            <a:endParaRPr lang="ja-JP"/>
          </a:p>
        </c:txPr>
        <c:crossAx val="480241856"/>
        <c:crosses val="autoZero"/>
        <c:crossBetween val="between"/>
      </c:valAx>
      <c:spPr>
        <a:solidFill>
          <a:srgbClr val="FFFFFF"/>
        </a:solidFill>
        <a:ln w="25400">
          <a:noFill/>
        </a:ln>
      </c:spPr>
    </c:plotArea>
    <c:legend>
      <c:legendPos val="r"/>
      <c:layout>
        <c:manualLayout>
          <c:xMode val="edge"/>
          <c:yMode val="edge"/>
          <c:x val="9.9463284911168293E-2"/>
          <c:y val="0.91865789084056804"/>
          <c:w val="0.80180175497864747"/>
          <c:h val="3.2451282051282004E-2"/>
        </c:manualLayout>
      </c:layout>
      <c:overlay val="0"/>
      <c:spPr>
        <a:ln>
          <a:solidFill>
            <a:schemeClr val="accent1">
              <a:shade val="95000"/>
              <a:satMod val="105000"/>
              <a:alpha val="93000"/>
            </a:schemeClr>
          </a:solidFill>
        </a:ln>
      </c:spPr>
      <c:txPr>
        <a:bodyPr/>
        <a:lstStyle/>
        <a:p>
          <a:pPr>
            <a:defRPr sz="1000"/>
          </a:pPr>
          <a:endParaRPr lang="ja-JP"/>
        </a:p>
      </c:txPr>
    </c:legend>
    <c:plotVisOnly val="1"/>
    <c:dispBlanksAs val="gap"/>
    <c:showDLblsOverMax val="0"/>
  </c:chart>
  <c:spPr>
    <a:solidFill>
      <a:schemeClr val="bg1"/>
    </a:solidFill>
    <a:ln w="0" cmpd="sng">
      <a:noFill/>
    </a:ln>
  </c:spPr>
  <c:txPr>
    <a:bodyPr/>
    <a:lstStyle/>
    <a:p>
      <a:pPr>
        <a:defRPr sz="900" b="0">
          <a:latin typeface="ＭＳ 明朝" pitchFamily="17" charset="-128"/>
          <a:ea typeface="ＭＳ 明朝" pitchFamily="17" charset="-128"/>
        </a:defRPr>
      </a:pPr>
      <a:endParaRPr lang="ja-JP"/>
    </a:p>
  </c:txPr>
  <c:printSettings>
    <c:headerFooter/>
    <c:pageMargins b="0.750000000000001" l="0.70000000000000062" r="0.70000000000000062" t="0.750000000000001" header="0.30000000000000032" footer="0.30000000000000032"/>
    <c:pageSetup paperSize="9" orientation="portrait"/>
  </c:printSettings>
  <c:userShapes r:id="rId1"/>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absolute">
    <xdr:from>
      <xdr:col>0</xdr:col>
      <xdr:colOff>342900</xdr:colOff>
      <xdr:row>0</xdr:row>
      <xdr:rowOff>9525</xdr:rowOff>
    </xdr:from>
    <xdr:to>
      <xdr:col>16</xdr:col>
      <xdr:colOff>438150</xdr:colOff>
      <xdr:row>57</xdr:row>
      <xdr:rowOff>9525</xdr:rowOff>
    </xdr:to>
    <xdr:sp macro="" textlink="">
      <xdr:nvSpPr>
        <xdr:cNvPr id="2125049" name="Freeform 1" descr="P3図3"/>
        <xdr:cNvSpPr>
          <a:spLocks/>
        </xdr:cNvSpPr>
      </xdr:nvSpPr>
      <xdr:spPr bwMode="auto">
        <a:xfrm>
          <a:off x="342900" y="9525"/>
          <a:ext cx="5057775" cy="9696450"/>
        </a:xfrm>
        <a:custGeom>
          <a:avLst/>
          <a:gdLst>
            <a:gd name="T0" fmla="*/ 2147483646 w 609"/>
            <a:gd name="T1" fmla="*/ 2147483646 h 962"/>
            <a:gd name="T2" fmla="*/ 2147483646 w 609"/>
            <a:gd name="T3" fmla="*/ 2147483646 h 962"/>
            <a:gd name="T4" fmla="*/ 2147483646 w 609"/>
            <a:gd name="T5" fmla="*/ 2147483646 h 962"/>
            <a:gd name="T6" fmla="*/ 2147483646 w 609"/>
            <a:gd name="T7" fmla="*/ 2147483646 h 962"/>
            <a:gd name="T8" fmla="*/ 2147483646 w 609"/>
            <a:gd name="T9" fmla="*/ 2147483646 h 962"/>
            <a:gd name="T10" fmla="*/ 2147483646 w 609"/>
            <a:gd name="T11" fmla="*/ 2147483646 h 962"/>
            <a:gd name="T12" fmla="*/ 2147483646 w 609"/>
            <a:gd name="T13" fmla="*/ 2147483646 h 962"/>
            <a:gd name="T14" fmla="*/ 2147483646 w 609"/>
            <a:gd name="T15" fmla="*/ 2147483646 h 962"/>
            <a:gd name="T16" fmla="*/ 2147483646 w 609"/>
            <a:gd name="T17" fmla="*/ 2147483646 h 962"/>
            <a:gd name="T18" fmla="*/ 2147483646 w 609"/>
            <a:gd name="T19" fmla="*/ 2147483646 h 962"/>
            <a:gd name="T20" fmla="*/ 2147483646 w 609"/>
            <a:gd name="T21" fmla="*/ 2147483646 h 962"/>
            <a:gd name="T22" fmla="*/ 2147483646 w 609"/>
            <a:gd name="T23" fmla="*/ 2147483646 h 962"/>
            <a:gd name="T24" fmla="*/ 2147483646 w 609"/>
            <a:gd name="T25" fmla="*/ 2147483646 h 962"/>
            <a:gd name="T26" fmla="*/ 2147483646 w 609"/>
            <a:gd name="T27" fmla="*/ 2147483646 h 962"/>
            <a:gd name="T28" fmla="*/ 2147483646 w 609"/>
            <a:gd name="T29" fmla="*/ 2147483646 h 962"/>
            <a:gd name="T30" fmla="*/ 2147483646 w 609"/>
            <a:gd name="T31" fmla="*/ 2147483646 h 962"/>
            <a:gd name="T32" fmla="*/ 2147483646 w 609"/>
            <a:gd name="T33" fmla="*/ 2147483646 h 962"/>
            <a:gd name="T34" fmla="*/ 2147483646 w 609"/>
            <a:gd name="T35" fmla="*/ 2147483646 h 962"/>
            <a:gd name="T36" fmla="*/ 2147483646 w 609"/>
            <a:gd name="T37" fmla="*/ 2147483646 h 962"/>
            <a:gd name="T38" fmla="*/ 2147483646 w 609"/>
            <a:gd name="T39" fmla="*/ 2147483646 h 962"/>
            <a:gd name="T40" fmla="*/ 2147483646 w 609"/>
            <a:gd name="T41" fmla="*/ 2147483646 h 962"/>
            <a:gd name="T42" fmla="*/ 2147483646 w 609"/>
            <a:gd name="T43" fmla="*/ 2147483646 h 962"/>
            <a:gd name="T44" fmla="*/ 2147483646 w 609"/>
            <a:gd name="T45" fmla="*/ 2147483646 h 962"/>
            <a:gd name="T46" fmla="*/ 2147483646 w 609"/>
            <a:gd name="T47" fmla="*/ 2147483646 h 962"/>
            <a:gd name="T48" fmla="*/ 2147483646 w 609"/>
            <a:gd name="T49" fmla="*/ 2147483646 h 962"/>
            <a:gd name="T50" fmla="*/ 2147483646 w 609"/>
            <a:gd name="T51" fmla="*/ 2147483646 h 962"/>
            <a:gd name="T52" fmla="*/ 2147483646 w 609"/>
            <a:gd name="T53" fmla="*/ 2147483646 h 962"/>
            <a:gd name="T54" fmla="*/ 2147483646 w 609"/>
            <a:gd name="T55" fmla="*/ 2147483646 h 962"/>
            <a:gd name="T56" fmla="*/ 2147483646 w 609"/>
            <a:gd name="T57" fmla="*/ 2147483646 h 962"/>
            <a:gd name="T58" fmla="*/ 2147483646 w 609"/>
            <a:gd name="T59" fmla="*/ 2147483646 h 962"/>
            <a:gd name="T60" fmla="*/ 2147483646 w 609"/>
            <a:gd name="T61" fmla="*/ 2147483646 h 962"/>
            <a:gd name="T62" fmla="*/ 2147483646 w 609"/>
            <a:gd name="T63" fmla="*/ 2147483646 h 962"/>
            <a:gd name="T64" fmla="*/ 2147483646 w 609"/>
            <a:gd name="T65" fmla="*/ 2147483646 h 962"/>
            <a:gd name="T66" fmla="*/ 2147483646 w 609"/>
            <a:gd name="T67" fmla="*/ 2147483646 h 962"/>
            <a:gd name="T68" fmla="*/ 2147483646 w 609"/>
            <a:gd name="T69" fmla="*/ 2147483646 h 962"/>
            <a:gd name="T70" fmla="*/ 2147483646 w 609"/>
            <a:gd name="T71" fmla="*/ 2147483646 h 962"/>
            <a:gd name="T72" fmla="*/ 2147483646 w 609"/>
            <a:gd name="T73" fmla="*/ 2147483646 h 962"/>
            <a:gd name="T74" fmla="*/ 2147483646 w 609"/>
            <a:gd name="T75" fmla="*/ 2147483646 h 962"/>
            <a:gd name="T76" fmla="*/ 2147483646 w 609"/>
            <a:gd name="T77" fmla="*/ 2147483646 h 962"/>
            <a:gd name="T78" fmla="*/ 2147483646 w 609"/>
            <a:gd name="T79" fmla="*/ 2147483646 h 962"/>
            <a:gd name="T80" fmla="*/ 2147483646 w 609"/>
            <a:gd name="T81" fmla="*/ 2147483646 h 962"/>
            <a:gd name="T82" fmla="*/ 2147483646 w 609"/>
            <a:gd name="T83" fmla="*/ 2147483646 h 962"/>
            <a:gd name="T84" fmla="*/ 2147483646 w 609"/>
            <a:gd name="T85" fmla="*/ 2147483646 h 962"/>
            <a:gd name="T86" fmla="*/ 2147483646 w 609"/>
            <a:gd name="T87" fmla="*/ 2147483646 h 962"/>
            <a:gd name="T88" fmla="*/ 2147483646 w 609"/>
            <a:gd name="T89" fmla="*/ 2147483646 h 962"/>
            <a:gd name="T90" fmla="*/ 2147483646 w 609"/>
            <a:gd name="T91" fmla="*/ 2147483646 h 962"/>
            <a:gd name="T92" fmla="*/ 2147483646 w 609"/>
            <a:gd name="T93" fmla="*/ 2147483646 h 962"/>
            <a:gd name="T94" fmla="*/ 2147483646 w 609"/>
            <a:gd name="T95" fmla="*/ 2147483646 h 962"/>
            <a:gd name="T96" fmla="*/ 2147483646 w 609"/>
            <a:gd name="T97" fmla="*/ 2147483646 h 962"/>
            <a:gd name="T98" fmla="*/ 2147483646 w 609"/>
            <a:gd name="T99" fmla="*/ 2147483646 h 962"/>
            <a:gd name="T100" fmla="*/ 2147483646 w 609"/>
            <a:gd name="T101" fmla="*/ 2147483646 h 962"/>
            <a:gd name="T102" fmla="*/ 2147483646 w 609"/>
            <a:gd name="T103" fmla="*/ 2147483646 h 962"/>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609"/>
            <a:gd name="T157" fmla="*/ 0 h 962"/>
            <a:gd name="T158" fmla="*/ 609 w 609"/>
            <a:gd name="T159" fmla="*/ 962 h 962"/>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609" h="962">
              <a:moveTo>
                <a:pt x="476" y="4"/>
              </a:moveTo>
              <a:cubicBezTo>
                <a:pt x="473" y="4"/>
                <a:pt x="454" y="0"/>
                <a:pt x="449" y="1"/>
              </a:cubicBezTo>
              <a:cubicBezTo>
                <a:pt x="444" y="5"/>
                <a:pt x="434" y="10"/>
                <a:pt x="430" y="13"/>
              </a:cubicBezTo>
              <a:cubicBezTo>
                <a:pt x="428" y="18"/>
                <a:pt x="420" y="46"/>
                <a:pt x="419" y="52"/>
              </a:cubicBezTo>
              <a:cubicBezTo>
                <a:pt x="408" y="75"/>
                <a:pt x="386" y="96"/>
                <a:pt x="365" y="111"/>
              </a:cubicBezTo>
              <a:cubicBezTo>
                <a:pt x="356" y="118"/>
                <a:pt x="354" y="134"/>
                <a:pt x="345" y="136"/>
              </a:cubicBezTo>
              <a:cubicBezTo>
                <a:pt x="340" y="141"/>
                <a:pt x="331" y="146"/>
                <a:pt x="324" y="149"/>
              </a:cubicBezTo>
              <a:cubicBezTo>
                <a:pt x="316" y="156"/>
                <a:pt x="311" y="193"/>
                <a:pt x="302" y="198"/>
              </a:cubicBezTo>
              <a:cubicBezTo>
                <a:pt x="300" y="202"/>
                <a:pt x="264" y="197"/>
                <a:pt x="258" y="200"/>
              </a:cubicBezTo>
              <a:cubicBezTo>
                <a:pt x="255" y="207"/>
                <a:pt x="244" y="213"/>
                <a:pt x="236" y="216"/>
              </a:cubicBezTo>
              <a:cubicBezTo>
                <a:pt x="232" y="222"/>
                <a:pt x="225" y="227"/>
                <a:pt x="218" y="232"/>
              </a:cubicBezTo>
              <a:cubicBezTo>
                <a:pt x="216" y="237"/>
                <a:pt x="200" y="251"/>
                <a:pt x="195" y="254"/>
              </a:cubicBezTo>
              <a:cubicBezTo>
                <a:pt x="193" y="258"/>
                <a:pt x="185" y="264"/>
                <a:pt x="185" y="264"/>
              </a:cubicBezTo>
              <a:cubicBezTo>
                <a:pt x="184" y="271"/>
                <a:pt x="179" y="272"/>
                <a:pt x="176" y="276"/>
              </a:cubicBezTo>
              <a:cubicBezTo>
                <a:pt x="175" y="280"/>
                <a:pt x="164" y="290"/>
                <a:pt x="159" y="293"/>
              </a:cubicBezTo>
              <a:cubicBezTo>
                <a:pt x="158" y="297"/>
                <a:pt x="150" y="302"/>
                <a:pt x="147" y="306"/>
              </a:cubicBezTo>
              <a:cubicBezTo>
                <a:pt x="142" y="317"/>
                <a:pt x="133" y="327"/>
                <a:pt x="127" y="338"/>
              </a:cubicBezTo>
              <a:cubicBezTo>
                <a:pt x="124" y="347"/>
                <a:pt x="117" y="347"/>
                <a:pt x="112" y="355"/>
              </a:cubicBezTo>
              <a:cubicBezTo>
                <a:pt x="111" y="357"/>
                <a:pt x="101" y="359"/>
                <a:pt x="100" y="361"/>
              </a:cubicBezTo>
              <a:cubicBezTo>
                <a:pt x="95" y="370"/>
                <a:pt x="31" y="466"/>
                <a:pt x="27" y="475"/>
              </a:cubicBezTo>
              <a:cubicBezTo>
                <a:pt x="14" y="529"/>
                <a:pt x="8" y="655"/>
                <a:pt x="4" y="707"/>
              </a:cubicBezTo>
              <a:cubicBezTo>
                <a:pt x="0" y="760"/>
                <a:pt x="5" y="747"/>
                <a:pt x="5" y="789"/>
              </a:cubicBezTo>
              <a:cubicBezTo>
                <a:pt x="5" y="832"/>
                <a:pt x="1" y="887"/>
                <a:pt x="7" y="960"/>
              </a:cubicBezTo>
              <a:cubicBezTo>
                <a:pt x="60" y="956"/>
                <a:pt x="243" y="962"/>
                <a:pt x="311" y="961"/>
              </a:cubicBezTo>
              <a:cubicBezTo>
                <a:pt x="322" y="960"/>
                <a:pt x="327" y="777"/>
                <a:pt x="336" y="772"/>
              </a:cubicBezTo>
              <a:cubicBezTo>
                <a:pt x="338" y="769"/>
                <a:pt x="339" y="746"/>
                <a:pt x="341" y="743"/>
              </a:cubicBezTo>
              <a:cubicBezTo>
                <a:pt x="342" y="742"/>
                <a:pt x="342" y="731"/>
                <a:pt x="342" y="731"/>
              </a:cubicBezTo>
              <a:cubicBezTo>
                <a:pt x="344" y="725"/>
                <a:pt x="344" y="724"/>
                <a:pt x="348" y="717"/>
              </a:cubicBezTo>
              <a:cubicBezTo>
                <a:pt x="348" y="715"/>
                <a:pt x="323" y="711"/>
                <a:pt x="338" y="711"/>
              </a:cubicBezTo>
              <a:cubicBezTo>
                <a:pt x="350" y="677"/>
                <a:pt x="319" y="695"/>
                <a:pt x="389" y="613"/>
              </a:cubicBezTo>
              <a:cubicBezTo>
                <a:pt x="389" y="604"/>
                <a:pt x="383" y="602"/>
                <a:pt x="392" y="597"/>
              </a:cubicBezTo>
              <a:cubicBezTo>
                <a:pt x="397" y="584"/>
                <a:pt x="410" y="595"/>
                <a:pt x="420" y="586"/>
              </a:cubicBezTo>
              <a:cubicBezTo>
                <a:pt x="426" y="580"/>
                <a:pt x="443" y="577"/>
                <a:pt x="451" y="575"/>
              </a:cubicBezTo>
              <a:cubicBezTo>
                <a:pt x="461" y="567"/>
                <a:pt x="468" y="554"/>
                <a:pt x="475" y="548"/>
              </a:cubicBezTo>
              <a:cubicBezTo>
                <a:pt x="478" y="546"/>
                <a:pt x="484" y="534"/>
                <a:pt x="486" y="533"/>
              </a:cubicBezTo>
              <a:cubicBezTo>
                <a:pt x="490" y="529"/>
                <a:pt x="494" y="504"/>
                <a:pt x="501" y="503"/>
              </a:cubicBezTo>
              <a:cubicBezTo>
                <a:pt x="504" y="498"/>
                <a:pt x="516" y="493"/>
                <a:pt x="521" y="491"/>
              </a:cubicBezTo>
              <a:cubicBezTo>
                <a:pt x="533" y="478"/>
                <a:pt x="550" y="466"/>
                <a:pt x="564" y="459"/>
              </a:cubicBezTo>
              <a:cubicBezTo>
                <a:pt x="569" y="451"/>
                <a:pt x="534" y="419"/>
                <a:pt x="539" y="416"/>
              </a:cubicBezTo>
              <a:cubicBezTo>
                <a:pt x="546" y="405"/>
                <a:pt x="556" y="392"/>
                <a:pt x="563" y="381"/>
              </a:cubicBezTo>
              <a:cubicBezTo>
                <a:pt x="569" y="373"/>
                <a:pt x="569" y="361"/>
                <a:pt x="576" y="356"/>
              </a:cubicBezTo>
              <a:cubicBezTo>
                <a:pt x="578" y="346"/>
                <a:pt x="581" y="332"/>
                <a:pt x="589" y="324"/>
              </a:cubicBezTo>
              <a:cubicBezTo>
                <a:pt x="591" y="315"/>
                <a:pt x="607" y="262"/>
                <a:pt x="609" y="250"/>
              </a:cubicBezTo>
              <a:cubicBezTo>
                <a:pt x="608" y="221"/>
                <a:pt x="604" y="209"/>
                <a:pt x="589" y="176"/>
              </a:cubicBezTo>
              <a:cubicBezTo>
                <a:pt x="585" y="163"/>
                <a:pt x="578" y="157"/>
                <a:pt x="572" y="148"/>
              </a:cubicBezTo>
              <a:cubicBezTo>
                <a:pt x="571" y="142"/>
                <a:pt x="568" y="133"/>
                <a:pt x="563" y="130"/>
              </a:cubicBezTo>
              <a:cubicBezTo>
                <a:pt x="562" y="124"/>
                <a:pt x="560" y="117"/>
                <a:pt x="556" y="113"/>
              </a:cubicBezTo>
              <a:cubicBezTo>
                <a:pt x="551" y="97"/>
                <a:pt x="547" y="80"/>
                <a:pt x="537" y="65"/>
              </a:cubicBezTo>
              <a:cubicBezTo>
                <a:pt x="534" y="55"/>
                <a:pt x="535" y="48"/>
                <a:pt x="527" y="41"/>
              </a:cubicBezTo>
              <a:cubicBezTo>
                <a:pt x="522" y="24"/>
                <a:pt x="511" y="13"/>
                <a:pt x="492" y="10"/>
              </a:cubicBezTo>
              <a:cubicBezTo>
                <a:pt x="479" y="11"/>
                <a:pt x="490" y="10"/>
                <a:pt x="488" y="11"/>
              </a:cubicBezTo>
              <a:lnTo>
                <a:pt x="481" y="3"/>
              </a:lnTo>
            </a:path>
          </a:pathLst>
        </a:custGeom>
        <a:blipFill dpi="0" rotWithShape="0">
          <a:blip xmlns:r="http://schemas.openxmlformats.org/officeDocument/2006/relationships" r:embed="rId1"/>
          <a:srcRect/>
          <a:stretch>
            <a:fillRect/>
          </a:stretch>
        </a:blipFill>
        <a:ln>
          <a:noFill/>
        </a:ln>
        <a:extLst>
          <a:ext uri="{91240B29-F687-4F45-9708-019B960494DF}">
            <a14:hiddenLine xmlns:a14="http://schemas.microsoft.com/office/drawing/2010/main" w="6350" cap="flat" cmpd="sng">
              <a:solidFill>
                <a:srgbClr val="000000"/>
              </a:solidFill>
              <a:prstDash val="solid"/>
              <a:round/>
              <a:headEnd type="none" w="med" len="med"/>
              <a:tailEnd type="none" w="med" len="me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28575</xdr:colOff>
      <xdr:row>0</xdr:row>
      <xdr:rowOff>28575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xdr:colOff>
      <xdr:row>0</xdr:row>
      <xdr:rowOff>28575</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38100</xdr:colOff>
      <xdr:row>0</xdr:row>
      <xdr:rowOff>25400</xdr:rowOff>
    </xdr:from>
    <xdr:to>
      <xdr:col>51</xdr:col>
      <xdr:colOff>165100</xdr:colOff>
      <xdr:row>55</xdr:row>
      <xdr:rowOff>88900</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19050</xdr:colOff>
      <xdr:row>0</xdr:row>
      <xdr:rowOff>19050</xdr:rowOff>
    </xdr:to>
    <xdr:pic>
      <xdr:nvPicPr>
        <xdr:cNvPr id="2" name="Picture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3" name="Picture 4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2</xdr:row>
      <xdr:rowOff>0</xdr:rowOff>
    </xdr:from>
    <xdr:to>
      <xdr:col>12</xdr:col>
      <xdr:colOff>19050</xdr:colOff>
      <xdr:row>26</xdr:row>
      <xdr:rowOff>9525</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123825</xdr:colOff>
      <xdr:row>28</xdr:row>
      <xdr:rowOff>38100</xdr:rowOff>
    </xdr:from>
    <xdr:to>
      <xdr:col>12</xdr:col>
      <xdr:colOff>85725</xdr:colOff>
      <xdr:row>52</xdr:row>
      <xdr:rowOff>28575</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0</xdr:row>
      <xdr:rowOff>0</xdr:rowOff>
    </xdr:from>
    <xdr:to>
      <xdr:col>10</xdr:col>
      <xdr:colOff>390525</xdr:colOff>
      <xdr:row>62</xdr:row>
      <xdr:rowOff>28575</xdr:rowOff>
    </xdr:to>
    <xdr:grpSp>
      <xdr:nvGrpSpPr>
        <xdr:cNvPr id="2264063" name="グループ化 49"/>
        <xdr:cNvGrpSpPr>
          <a:grpSpLocks/>
        </xdr:cNvGrpSpPr>
      </xdr:nvGrpSpPr>
      <xdr:grpSpPr bwMode="auto">
        <a:xfrm>
          <a:off x="152400" y="0"/>
          <a:ext cx="6334125" cy="10658475"/>
          <a:chOff x="523875" y="352425"/>
          <a:chExt cx="7097356" cy="10363162"/>
        </a:xfrm>
      </xdr:grpSpPr>
      <xdr:grpSp>
        <xdr:nvGrpSpPr>
          <xdr:cNvPr id="2376705" name="グループ化 30"/>
          <xdr:cNvGrpSpPr>
            <a:grpSpLocks/>
          </xdr:cNvGrpSpPr>
        </xdr:nvGrpSpPr>
        <xdr:grpSpPr bwMode="auto">
          <a:xfrm>
            <a:off x="638175" y="759914"/>
            <a:ext cx="6983056" cy="9955673"/>
            <a:chOff x="0" y="522343"/>
            <a:chExt cx="6979881" cy="9955142"/>
          </a:xfrm>
        </xdr:grpSpPr>
        <xdr:sp macro="" textlink="">
          <xdr:nvSpPr>
            <xdr:cNvPr id="2376707" name="AutoShape 17"/>
            <xdr:cNvSpPr>
              <a:spLocks/>
            </xdr:cNvSpPr>
          </xdr:nvSpPr>
          <xdr:spPr bwMode="auto">
            <a:xfrm>
              <a:off x="5604681" y="522343"/>
              <a:ext cx="66389" cy="824192"/>
            </a:xfrm>
            <a:prstGeom prst="leftBrace">
              <a:avLst>
                <a:gd name="adj1" fmla="val 97650"/>
                <a:gd name="adj2" fmla="val 74106"/>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nvGrpSpPr>
            <xdr:cNvPr id="2376708" name="グループ化 29"/>
            <xdr:cNvGrpSpPr>
              <a:grpSpLocks/>
            </xdr:cNvGrpSpPr>
          </xdr:nvGrpSpPr>
          <xdr:grpSpPr bwMode="auto">
            <a:xfrm>
              <a:off x="0" y="540864"/>
              <a:ext cx="6979881" cy="9936621"/>
              <a:chOff x="0" y="540864"/>
              <a:chExt cx="6979881" cy="9936621"/>
            </a:xfrm>
          </xdr:grpSpPr>
          <xdr:sp macro="" textlink="">
            <xdr:nvSpPr>
              <xdr:cNvPr id="53" name="Text Box 13"/>
              <xdr:cNvSpPr txBox="1">
                <a:spLocks noChangeArrowheads="1"/>
              </xdr:cNvSpPr>
            </xdr:nvSpPr>
            <xdr:spPr bwMode="auto">
              <a:xfrm>
                <a:off x="5646398" y="1420620"/>
                <a:ext cx="1301479" cy="240776"/>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950" b="0" i="0" strike="noStrike">
                    <a:solidFill>
                      <a:srgbClr val="000000"/>
                    </a:solidFill>
                    <a:latin typeface="ＭＳ 明朝"/>
                    <a:ea typeface="ＭＳ 明朝"/>
                  </a:rPr>
                  <a:t>市たばこ税</a:t>
                </a:r>
              </a:p>
            </xdr:txBody>
          </xdr:sp>
          <xdr:sp macro="" textlink="">
            <xdr:nvSpPr>
              <xdr:cNvPr id="54" name="Text Box 10"/>
              <xdr:cNvSpPr txBox="1">
                <a:spLocks noChangeArrowheads="1"/>
              </xdr:cNvSpPr>
            </xdr:nvSpPr>
            <xdr:spPr bwMode="auto">
              <a:xfrm>
                <a:off x="5657066" y="7254797"/>
                <a:ext cx="1301479" cy="240776"/>
              </a:xfrm>
              <a:prstGeom prst="rect">
                <a:avLst/>
              </a:prstGeom>
              <a:noFill/>
              <a:ln w="9525">
                <a:noFill/>
                <a:miter lim="800000"/>
                <a:headEnd/>
                <a:tailEnd/>
              </a:ln>
            </xdr:spPr>
            <xdr:txBody>
              <a:bodyPr vertOverflow="clip" wrap="square" lIns="27432" tIns="18288" rIns="27432" bIns="0" anchor="ctr" anchorCtr="0" upright="1"/>
              <a:lstStyle/>
              <a:p>
                <a:pPr algn="dist" rtl="0">
                  <a:defRPr sz="1000"/>
                </a:pPr>
                <a:r>
                  <a:rPr lang="ja-JP" altLang="en-US" sz="950" b="0" i="0" strike="noStrike">
                    <a:solidFill>
                      <a:srgbClr val="000000"/>
                    </a:solidFill>
                    <a:latin typeface="ＭＳ 明朝"/>
                    <a:ea typeface="ＭＳ 明朝"/>
                  </a:rPr>
                  <a:t>市　民　税</a:t>
                </a:r>
              </a:p>
            </xdr:txBody>
          </xdr:sp>
          <xdr:sp macro="" textlink="">
            <xdr:nvSpPr>
              <xdr:cNvPr id="55" name="Text Box 11"/>
              <xdr:cNvSpPr txBox="1">
                <a:spLocks noChangeArrowheads="1"/>
              </xdr:cNvSpPr>
            </xdr:nvSpPr>
            <xdr:spPr bwMode="auto">
              <a:xfrm>
                <a:off x="5667734" y="3615382"/>
                <a:ext cx="1312147" cy="240776"/>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950" b="0" i="0" strike="noStrike">
                    <a:solidFill>
                      <a:srgbClr val="000000"/>
                    </a:solidFill>
                    <a:latin typeface="ＭＳ 明朝"/>
                    <a:ea typeface="ＭＳ 明朝"/>
                  </a:rPr>
                  <a:t>固定資産税</a:t>
                </a:r>
              </a:p>
            </xdr:txBody>
          </xdr:sp>
          <xdr:sp macro="" textlink="">
            <xdr:nvSpPr>
              <xdr:cNvPr id="56" name="Text Box 12"/>
              <xdr:cNvSpPr txBox="1">
                <a:spLocks noChangeArrowheads="1"/>
              </xdr:cNvSpPr>
            </xdr:nvSpPr>
            <xdr:spPr bwMode="auto">
              <a:xfrm>
                <a:off x="5657066" y="1837347"/>
                <a:ext cx="1290811" cy="240776"/>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950" b="0" i="0" strike="noStrike">
                    <a:solidFill>
                      <a:srgbClr val="000000"/>
                    </a:solidFill>
                    <a:latin typeface="ＭＳ 明朝"/>
                    <a:ea typeface="ＭＳ 明朝"/>
                  </a:rPr>
                  <a:t>都市計画税</a:t>
                </a:r>
              </a:p>
            </xdr:txBody>
          </xdr:sp>
          <xdr:sp macro="" textlink="">
            <xdr:nvSpPr>
              <xdr:cNvPr id="57" name="Text Box 14"/>
              <xdr:cNvSpPr txBox="1">
                <a:spLocks noChangeArrowheads="1"/>
              </xdr:cNvSpPr>
            </xdr:nvSpPr>
            <xdr:spPr bwMode="auto">
              <a:xfrm>
                <a:off x="5646398" y="540863"/>
                <a:ext cx="1301479" cy="870496"/>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950" b="0" i="0" strike="noStrike">
                    <a:solidFill>
                      <a:srgbClr val="000000"/>
                    </a:solidFill>
                    <a:latin typeface="ＭＳ 明朝"/>
                    <a:ea typeface="ＭＳ 明朝"/>
                  </a:rPr>
                  <a:t>鉱産税</a:t>
                </a:r>
              </a:p>
              <a:p>
                <a:pPr algn="dist" rtl="0">
                  <a:defRPr sz="1000"/>
                </a:pPr>
                <a:r>
                  <a:rPr lang="ja-JP" altLang="en-US" sz="950" b="0" i="0" strike="noStrike">
                    <a:solidFill>
                      <a:srgbClr val="000000"/>
                    </a:solidFill>
                    <a:latin typeface="ＭＳ 明朝"/>
                    <a:ea typeface="ＭＳ 明朝"/>
                  </a:rPr>
                  <a:t>事業所税</a:t>
                </a:r>
              </a:p>
              <a:p>
                <a:pPr algn="dist" rtl="0">
                  <a:defRPr sz="1000"/>
                </a:pPr>
                <a:r>
                  <a:rPr lang="ja-JP" altLang="en-US" sz="950" b="0" i="0" strike="noStrike">
                    <a:solidFill>
                      <a:srgbClr val="000000"/>
                    </a:solidFill>
                    <a:latin typeface="ＭＳ 明朝"/>
                    <a:ea typeface="ＭＳ 明朝"/>
                  </a:rPr>
                  <a:t>軽自動車税</a:t>
                </a:r>
              </a:p>
              <a:p>
                <a:pPr algn="dist" rtl="0">
                  <a:lnSpc>
                    <a:spcPts val="1100"/>
                  </a:lnSpc>
                  <a:defRPr sz="1000"/>
                </a:pPr>
                <a:r>
                  <a:rPr lang="ja-JP" altLang="en-US" sz="950" b="0" i="0" strike="noStrike">
                    <a:solidFill>
                      <a:srgbClr val="000000"/>
                    </a:solidFill>
                    <a:latin typeface="ＭＳ 明朝"/>
                    <a:ea typeface="ＭＳ 明朝"/>
                  </a:rPr>
                  <a:t>特別土地保有税</a:t>
                </a:r>
              </a:p>
              <a:p>
                <a:pPr algn="dist" rtl="0">
                  <a:lnSpc>
                    <a:spcPts val="1100"/>
                  </a:lnSpc>
                  <a:defRPr sz="1000"/>
                </a:pPr>
                <a:r>
                  <a:rPr lang="ja-JP" altLang="en-US" sz="950" b="0" i="0" strike="noStrike">
                    <a:solidFill>
                      <a:srgbClr val="000000"/>
                    </a:solidFill>
                    <a:latin typeface="ＭＳ 明朝"/>
                    <a:ea typeface="ＭＳ 明朝"/>
                  </a:rPr>
                  <a:t>入湯税</a:t>
                </a:r>
              </a:p>
            </xdr:txBody>
          </xdr:sp>
          <xdr:sp macro="" textlink="">
            <xdr:nvSpPr>
              <xdr:cNvPr id="2376714" name="AutoShape 15"/>
              <xdr:cNvSpPr>
                <a:spLocks noChangeArrowheads="1"/>
              </xdr:cNvSpPr>
            </xdr:nvSpPr>
            <xdr:spPr bwMode="auto">
              <a:xfrm>
                <a:off x="5350892" y="7269910"/>
                <a:ext cx="252118" cy="201444"/>
              </a:xfrm>
              <a:prstGeom prst="leftArrow">
                <a:avLst>
                  <a:gd name="adj1" fmla="val 28000"/>
                  <a:gd name="adj2" fmla="val 48295"/>
                </a:avLst>
              </a:prstGeom>
              <a:solidFill>
                <a:srgbClr val="FFFFFF"/>
              </a:solidFill>
              <a:ln w="6350">
                <a:solidFill>
                  <a:srgbClr val="000000"/>
                </a:solidFill>
                <a:miter lim="800000"/>
                <a:headEnd/>
                <a:tailEnd/>
              </a:ln>
            </xdr:spPr>
          </xdr:sp>
          <xdr:sp macro="" textlink="">
            <xdr:nvSpPr>
              <xdr:cNvPr id="2376715" name="AutoShape 16"/>
              <xdr:cNvSpPr>
                <a:spLocks noChangeArrowheads="1"/>
              </xdr:cNvSpPr>
            </xdr:nvSpPr>
            <xdr:spPr bwMode="auto">
              <a:xfrm>
                <a:off x="5348994" y="3613187"/>
                <a:ext cx="252118" cy="199730"/>
              </a:xfrm>
              <a:prstGeom prst="leftArrow">
                <a:avLst>
                  <a:gd name="adj1" fmla="val 28000"/>
                  <a:gd name="adj2" fmla="val 50726"/>
                </a:avLst>
              </a:prstGeom>
              <a:solidFill>
                <a:srgbClr val="FFFFFF"/>
              </a:solidFill>
              <a:ln w="6350">
                <a:solidFill>
                  <a:srgbClr val="000000"/>
                </a:solidFill>
                <a:miter lim="800000"/>
                <a:headEnd/>
                <a:tailEnd/>
              </a:ln>
            </xdr:spPr>
          </xdr:sp>
          <xdr:sp macro="" textlink="">
            <xdr:nvSpPr>
              <xdr:cNvPr id="2376716" name="AutoShape 18"/>
              <xdr:cNvSpPr>
                <a:spLocks noChangeArrowheads="1"/>
              </xdr:cNvSpPr>
            </xdr:nvSpPr>
            <xdr:spPr bwMode="auto">
              <a:xfrm>
                <a:off x="5322540" y="1822643"/>
                <a:ext cx="252118" cy="218588"/>
              </a:xfrm>
              <a:prstGeom prst="leftArrow">
                <a:avLst>
                  <a:gd name="adj1" fmla="val 28000"/>
                  <a:gd name="adj2" fmla="val 51839"/>
                </a:avLst>
              </a:prstGeom>
              <a:solidFill>
                <a:srgbClr val="FFFFFF"/>
              </a:solidFill>
              <a:ln w="6350">
                <a:solidFill>
                  <a:srgbClr val="000000"/>
                </a:solidFill>
                <a:miter lim="800000"/>
                <a:headEnd/>
                <a:tailEnd/>
              </a:ln>
            </xdr:spPr>
          </xdr:sp>
          <xdr:sp macro="" textlink="">
            <xdr:nvSpPr>
              <xdr:cNvPr id="2376717" name="AutoShape 19"/>
              <xdr:cNvSpPr>
                <a:spLocks noChangeArrowheads="1"/>
              </xdr:cNvSpPr>
            </xdr:nvSpPr>
            <xdr:spPr bwMode="auto">
              <a:xfrm>
                <a:off x="5322673" y="1418945"/>
                <a:ext cx="252118" cy="199729"/>
              </a:xfrm>
              <a:prstGeom prst="leftArrow">
                <a:avLst>
                  <a:gd name="adj1" fmla="val 28000"/>
                  <a:gd name="adj2" fmla="val 50726"/>
                </a:avLst>
              </a:prstGeom>
              <a:solidFill>
                <a:srgbClr val="FFFFFF"/>
              </a:solidFill>
              <a:ln w="6350">
                <a:solidFill>
                  <a:srgbClr val="000000"/>
                </a:solidFill>
                <a:miter lim="800000"/>
                <a:headEnd/>
                <a:tailEnd/>
              </a:ln>
            </xdr:spPr>
          </xdr:sp>
          <xdr:sp macro="" textlink="">
            <xdr:nvSpPr>
              <xdr:cNvPr id="2376718" name="AutoShape 20"/>
              <xdr:cNvSpPr>
                <a:spLocks noChangeArrowheads="1"/>
              </xdr:cNvSpPr>
            </xdr:nvSpPr>
            <xdr:spPr bwMode="auto">
              <a:xfrm>
                <a:off x="5331923" y="1026757"/>
                <a:ext cx="252118" cy="218588"/>
              </a:xfrm>
              <a:prstGeom prst="leftArrow">
                <a:avLst>
                  <a:gd name="adj1" fmla="val 28000"/>
                  <a:gd name="adj2" fmla="val 48298"/>
                </a:avLst>
              </a:prstGeom>
              <a:solidFill>
                <a:srgbClr val="FFFFFF"/>
              </a:solidFill>
              <a:ln w="6350">
                <a:solidFill>
                  <a:srgbClr val="000000"/>
                </a:solidFill>
                <a:miter lim="800000"/>
                <a:headEnd/>
                <a:tailEnd/>
              </a:ln>
            </xdr:spPr>
          </xdr:sp>
          <xdr:grpSp>
            <xdr:nvGrpSpPr>
              <xdr:cNvPr id="2376719" name="Group 24"/>
              <xdr:cNvGrpSpPr>
                <a:grpSpLocks/>
              </xdr:cNvGrpSpPr>
            </xdr:nvGrpSpPr>
            <xdr:grpSpPr bwMode="auto">
              <a:xfrm>
                <a:off x="0" y="9801148"/>
                <a:ext cx="622578" cy="676337"/>
                <a:chOff x="6" y="1007"/>
                <a:chExt cx="73" cy="70"/>
              </a:xfrm>
            </xdr:grpSpPr>
            <xdr:sp macro="" textlink="">
              <xdr:nvSpPr>
                <xdr:cNvPr id="2376720" name="Rectangle 3"/>
                <xdr:cNvSpPr>
                  <a:spLocks noChangeArrowheads="1"/>
                </xdr:cNvSpPr>
              </xdr:nvSpPr>
              <xdr:spPr bwMode="auto">
                <a:xfrm>
                  <a:off x="36" y="1007"/>
                  <a:ext cx="28" cy="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76721" name="Line 4"/>
                <xdr:cNvSpPr>
                  <a:spLocks noChangeShapeType="1"/>
                </xdr:cNvSpPr>
              </xdr:nvSpPr>
              <xdr:spPr bwMode="auto">
                <a:xfrm flipH="1">
                  <a:off x="11" y="1015"/>
                  <a:ext cx="58"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76722" name="Line 5"/>
                <xdr:cNvSpPr>
                  <a:spLocks noChangeShapeType="1"/>
                </xdr:cNvSpPr>
              </xdr:nvSpPr>
              <xdr:spPr bwMode="auto">
                <a:xfrm rot="16200000" flipH="1">
                  <a:off x="40" y="1044"/>
                  <a:ext cx="58"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76723" name="Line 6"/>
                <xdr:cNvSpPr>
                  <a:spLocks noChangeShapeType="1"/>
                </xdr:cNvSpPr>
              </xdr:nvSpPr>
              <xdr:spPr bwMode="auto">
                <a:xfrm rot="19093595" flipH="1">
                  <a:off x="6" y="1039"/>
                  <a:ext cx="73" cy="6"/>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Text Box 7"/>
                <xdr:cNvSpPr txBox="1">
                  <a:spLocks noChangeArrowheads="1"/>
                </xdr:cNvSpPr>
              </xdr:nvSpPr>
              <xdr:spPr bwMode="auto">
                <a:xfrm>
                  <a:off x="14" y="1015"/>
                  <a:ext cx="24" cy="41"/>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950" b="0" i="0" strike="noStrike">
                      <a:solidFill>
                        <a:srgbClr val="000000"/>
                      </a:solidFill>
                      <a:latin typeface="ＭＳ 明朝"/>
                      <a:ea typeface="ＭＳ 明朝"/>
                    </a:rPr>
                    <a:t>億円</a:t>
                  </a:r>
                </a:p>
              </xdr:txBody>
            </xdr:sp>
            <xdr:sp macro="" textlink="">
              <xdr:nvSpPr>
                <xdr:cNvPr id="69" name="Text Box 8"/>
                <xdr:cNvSpPr txBox="1">
                  <a:spLocks noChangeArrowheads="1"/>
                </xdr:cNvSpPr>
              </xdr:nvSpPr>
              <xdr:spPr bwMode="auto">
                <a:xfrm>
                  <a:off x="48" y="1036"/>
                  <a:ext cx="24" cy="41"/>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950" b="0" i="0" strike="noStrike">
                      <a:solidFill>
                        <a:srgbClr val="000000"/>
                      </a:solidFill>
                      <a:latin typeface="ＭＳ 明朝"/>
                      <a:ea typeface="ＭＳ 明朝"/>
                    </a:rPr>
                    <a:t>年度</a:t>
                  </a:r>
                </a:p>
              </xdr:txBody>
            </xdr:sp>
          </xdr:grpSp>
        </xdr:grpSp>
      </xdr:grpSp>
      <xdr:sp macro="" textlink="">
        <xdr:nvSpPr>
          <xdr:cNvPr id="50" name="正方形/長方形 49"/>
          <xdr:cNvSpPr/>
        </xdr:nvSpPr>
        <xdr:spPr>
          <a:xfrm>
            <a:off x="523875" y="352425"/>
            <a:ext cx="2070507" cy="277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spAutoFit/>
          </a:bodyPr>
          <a:lstStyle/>
          <a:p>
            <a:pPr algn="l"/>
            <a:r>
              <a:rPr kumimoji="1" lang="ja-JP" altLang="en-US" sz="1100">
                <a:solidFill>
                  <a:sysClr val="windowText" lastClr="000000"/>
                </a:solidFill>
              </a:rPr>
              <a:t>○　市税収入額の推移</a:t>
            </a:r>
          </a:p>
        </xdr:txBody>
      </xdr:sp>
    </xdr:grpSp>
    <xdr:clientData/>
  </xdr:twoCellAnchor>
  <xdr:twoCellAnchor editAs="oneCell">
    <xdr:from>
      <xdr:col>0</xdr:col>
      <xdr:colOff>190500</xdr:colOff>
      <xdr:row>2</xdr:row>
      <xdr:rowOff>161925</xdr:rowOff>
    </xdr:from>
    <xdr:to>
      <xdr:col>8</xdr:col>
      <xdr:colOff>123825</xdr:colOff>
      <xdr:row>58</xdr:row>
      <xdr:rowOff>38100</xdr:rowOff>
    </xdr:to>
    <xdr:pic>
      <xdr:nvPicPr>
        <xdr:cNvPr id="2376704" name="図 5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504825"/>
          <a:ext cx="4810125" cy="9477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0</xdr:rowOff>
    </xdr:from>
    <xdr:to>
      <xdr:col>10</xdr:col>
      <xdr:colOff>390525</xdr:colOff>
      <xdr:row>62</xdr:row>
      <xdr:rowOff>28575</xdr:rowOff>
    </xdr:to>
    <xdr:grpSp>
      <xdr:nvGrpSpPr>
        <xdr:cNvPr id="25" name="グループ化 49"/>
        <xdr:cNvGrpSpPr>
          <a:grpSpLocks/>
        </xdr:cNvGrpSpPr>
      </xdr:nvGrpSpPr>
      <xdr:grpSpPr bwMode="auto">
        <a:xfrm>
          <a:off x="152400" y="0"/>
          <a:ext cx="6334125" cy="10658475"/>
          <a:chOff x="523875" y="352425"/>
          <a:chExt cx="7097356" cy="10363162"/>
        </a:xfrm>
      </xdr:grpSpPr>
      <xdr:grpSp>
        <xdr:nvGrpSpPr>
          <xdr:cNvPr id="26" name="グループ化 30"/>
          <xdr:cNvGrpSpPr>
            <a:grpSpLocks/>
          </xdr:cNvGrpSpPr>
        </xdr:nvGrpSpPr>
        <xdr:grpSpPr bwMode="auto">
          <a:xfrm>
            <a:off x="638175" y="759914"/>
            <a:ext cx="6983056" cy="9955673"/>
            <a:chOff x="0" y="522343"/>
            <a:chExt cx="6979881" cy="9955142"/>
          </a:xfrm>
        </xdr:grpSpPr>
        <xdr:sp macro="" textlink="">
          <xdr:nvSpPr>
            <xdr:cNvPr id="28" name="AutoShape 17"/>
            <xdr:cNvSpPr>
              <a:spLocks/>
            </xdr:cNvSpPr>
          </xdr:nvSpPr>
          <xdr:spPr bwMode="auto">
            <a:xfrm>
              <a:off x="5604681" y="522343"/>
              <a:ext cx="66389" cy="824192"/>
            </a:xfrm>
            <a:prstGeom prst="leftBrace">
              <a:avLst>
                <a:gd name="adj1" fmla="val 97650"/>
                <a:gd name="adj2" fmla="val 74106"/>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nvGrpSpPr>
            <xdr:cNvPr id="29" name="グループ化 29"/>
            <xdr:cNvGrpSpPr>
              <a:grpSpLocks/>
            </xdr:cNvGrpSpPr>
          </xdr:nvGrpSpPr>
          <xdr:grpSpPr bwMode="auto">
            <a:xfrm>
              <a:off x="0" y="540864"/>
              <a:ext cx="6979881" cy="9936621"/>
              <a:chOff x="0" y="540864"/>
              <a:chExt cx="6979881" cy="9936621"/>
            </a:xfrm>
          </xdr:grpSpPr>
          <xdr:sp macro="" textlink="">
            <xdr:nvSpPr>
              <xdr:cNvPr id="30" name="Text Box 13"/>
              <xdr:cNvSpPr txBox="1">
                <a:spLocks noChangeArrowheads="1"/>
              </xdr:cNvSpPr>
            </xdr:nvSpPr>
            <xdr:spPr bwMode="auto">
              <a:xfrm>
                <a:off x="5646398" y="1420620"/>
                <a:ext cx="1301479" cy="240776"/>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950" b="0" i="0" strike="noStrike">
                    <a:solidFill>
                      <a:srgbClr val="000000"/>
                    </a:solidFill>
                    <a:latin typeface="ＭＳ 明朝"/>
                    <a:ea typeface="ＭＳ 明朝"/>
                  </a:rPr>
                  <a:t>市たばこ税</a:t>
                </a:r>
              </a:p>
            </xdr:txBody>
          </xdr:sp>
          <xdr:sp macro="" textlink="">
            <xdr:nvSpPr>
              <xdr:cNvPr id="31" name="Text Box 10"/>
              <xdr:cNvSpPr txBox="1">
                <a:spLocks noChangeArrowheads="1"/>
              </xdr:cNvSpPr>
            </xdr:nvSpPr>
            <xdr:spPr bwMode="auto">
              <a:xfrm>
                <a:off x="5657066" y="7254797"/>
                <a:ext cx="1301479" cy="240776"/>
              </a:xfrm>
              <a:prstGeom prst="rect">
                <a:avLst/>
              </a:prstGeom>
              <a:noFill/>
              <a:ln w="9525">
                <a:noFill/>
                <a:miter lim="800000"/>
                <a:headEnd/>
                <a:tailEnd/>
              </a:ln>
            </xdr:spPr>
            <xdr:txBody>
              <a:bodyPr vertOverflow="clip" wrap="square" lIns="27432" tIns="18288" rIns="27432" bIns="0" anchor="ctr" anchorCtr="0" upright="1"/>
              <a:lstStyle/>
              <a:p>
                <a:pPr algn="dist" rtl="0">
                  <a:defRPr sz="1000"/>
                </a:pPr>
                <a:r>
                  <a:rPr lang="ja-JP" altLang="en-US" sz="950" b="0" i="0" strike="noStrike">
                    <a:solidFill>
                      <a:srgbClr val="000000"/>
                    </a:solidFill>
                    <a:latin typeface="ＭＳ 明朝"/>
                    <a:ea typeface="ＭＳ 明朝"/>
                  </a:rPr>
                  <a:t>市　民　税</a:t>
                </a:r>
              </a:p>
            </xdr:txBody>
          </xdr:sp>
          <xdr:sp macro="" textlink="">
            <xdr:nvSpPr>
              <xdr:cNvPr id="32" name="Text Box 11"/>
              <xdr:cNvSpPr txBox="1">
                <a:spLocks noChangeArrowheads="1"/>
              </xdr:cNvSpPr>
            </xdr:nvSpPr>
            <xdr:spPr bwMode="auto">
              <a:xfrm>
                <a:off x="5667734" y="3615382"/>
                <a:ext cx="1312147" cy="240776"/>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950" b="0" i="0" strike="noStrike">
                    <a:solidFill>
                      <a:srgbClr val="000000"/>
                    </a:solidFill>
                    <a:latin typeface="ＭＳ 明朝"/>
                    <a:ea typeface="ＭＳ 明朝"/>
                  </a:rPr>
                  <a:t>固定資産税</a:t>
                </a:r>
              </a:p>
            </xdr:txBody>
          </xdr:sp>
          <xdr:sp macro="" textlink="">
            <xdr:nvSpPr>
              <xdr:cNvPr id="33" name="Text Box 12"/>
              <xdr:cNvSpPr txBox="1">
                <a:spLocks noChangeArrowheads="1"/>
              </xdr:cNvSpPr>
            </xdr:nvSpPr>
            <xdr:spPr bwMode="auto">
              <a:xfrm>
                <a:off x="5657066" y="1837347"/>
                <a:ext cx="1290811" cy="240776"/>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950" b="0" i="0" strike="noStrike">
                    <a:solidFill>
                      <a:srgbClr val="000000"/>
                    </a:solidFill>
                    <a:latin typeface="ＭＳ 明朝"/>
                    <a:ea typeface="ＭＳ 明朝"/>
                  </a:rPr>
                  <a:t>都市計画税</a:t>
                </a:r>
              </a:p>
            </xdr:txBody>
          </xdr:sp>
          <xdr:sp macro="" textlink="">
            <xdr:nvSpPr>
              <xdr:cNvPr id="34" name="Text Box 14"/>
              <xdr:cNvSpPr txBox="1">
                <a:spLocks noChangeArrowheads="1"/>
              </xdr:cNvSpPr>
            </xdr:nvSpPr>
            <xdr:spPr bwMode="auto">
              <a:xfrm>
                <a:off x="5646398" y="540863"/>
                <a:ext cx="1301479" cy="870496"/>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950" b="0" i="0" strike="noStrike">
                    <a:solidFill>
                      <a:srgbClr val="000000"/>
                    </a:solidFill>
                    <a:latin typeface="ＭＳ 明朝"/>
                    <a:ea typeface="ＭＳ 明朝"/>
                  </a:rPr>
                  <a:t>鉱産税</a:t>
                </a:r>
              </a:p>
              <a:p>
                <a:pPr algn="dist" rtl="0">
                  <a:defRPr sz="1000"/>
                </a:pPr>
                <a:r>
                  <a:rPr lang="ja-JP" altLang="en-US" sz="950" b="0" i="0" strike="noStrike">
                    <a:solidFill>
                      <a:srgbClr val="000000"/>
                    </a:solidFill>
                    <a:latin typeface="ＭＳ 明朝"/>
                    <a:ea typeface="ＭＳ 明朝"/>
                  </a:rPr>
                  <a:t>事業所税</a:t>
                </a:r>
              </a:p>
              <a:p>
                <a:pPr algn="dist" rtl="0">
                  <a:defRPr sz="1000"/>
                </a:pPr>
                <a:r>
                  <a:rPr lang="ja-JP" altLang="en-US" sz="950" b="0" i="0" strike="noStrike">
                    <a:solidFill>
                      <a:srgbClr val="000000"/>
                    </a:solidFill>
                    <a:latin typeface="ＭＳ 明朝"/>
                    <a:ea typeface="ＭＳ 明朝"/>
                  </a:rPr>
                  <a:t>軽自動車税</a:t>
                </a:r>
              </a:p>
              <a:p>
                <a:pPr algn="dist" rtl="0">
                  <a:lnSpc>
                    <a:spcPts val="1100"/>
                  </a:lnSpc>
                  <a:defRPr sz="1000"/>
                </a:pPr>
                <a:r>
                  <a:rPr lang="ja-JP" altLang="en-US" sz="950" b="0" i="0" strike="noStrike">
                    <a:solidFill>
                      <a:srgbClr val="000000"/>
                    </a:solidFill>
                    <a:latin typeface="ＭＳ 明朝"/>
                    <a:ea typeface="ＭＳ 明朝"/>
                  </a:rPr>
                  <a:t>特別土地保有税</a:t>
                </a:r>
              </a:p>
              <a:p>
                <a:pPr algn="dist" rtl="0">
                  <a:lnSpc>
                    <a:spcPts val="1100"/>
                  </a:lnSpc>
                  <a:defRPr sz="1000"/>
                </a:pPr>
                <a:r>
                  <a:rPr lang="ja-JP" altLang="en-US" sz="950" b="0" i="0" strike="noStrike">
                    <a:solidFill>
                      <a:srgbClr val="000000"/>
                    </a:solidFill>
                    <a:latin typeface="ＭＳ 明朝"/>
                    <a:ea typeface="ＭＳ 明朝"/>
                  </a:rPr>
                  <a:t>入湯税</a:t>
                </a:r>
              </a:p>
            </xdr:txBody>
          </xdr:sp>
          <xdr:sp macro="" textlink="">
            <xdr:nvSpPr>
              <xdr:cNvPr id="35" name="AutoShape 15"/>
              <xdr:cNvSpPr>
                <a:spLocks noChangeArrowheads="1"/>
              </xdr:cNvSpPr>
            </xdr:nvSpPr>
            <xdr:spPr bwMode="auto">
              <a:xfrm>
                <a:off x="5350892" y="7269910"/>
                <a:ext cx="252118" cy="201444"/>
              </a:xfrm>
              <a:prstGeom prst="leftArrow">
                <a:avLst>
                  <a:gd name="adj1" fmla="val 28000"/>
                  <a:gd name="adj2" fmla="val 48295"/>
                </a:avLst>
              </a:prstGeom>
              <a:solidFill>
                <a:srgbClr val="FFFFFF"/>
              </a:solidFill>
              <a:ln w="6350">
                <a:solidFill>
                  <a:srgbClr val="000000"/>
                </a:solidFill>
                <a:miter lim="800000"/>
                <a:headEnd/>
                <a:tailEnd/>
              </a:ln>
            </xdr:spPr>
          </xdr:sp>
          <xdr:sp macro="" textlink="">
            <xdr:nvSpPr>
              <xdr:cNvPr id="36" name="AutoShape 16"/>
              <xdr:cNvSpPr>
                <a:spLocks noChangeArrowheads="1"/>
              </xdr:cNvSpPr>
            </xdr:nvSpPr>
            <xdr:spPr bwMode="auto">
              <a:xfrm>
                <a:off x="5348994" y="3613187"/>
                <a:ext cx="252118" cy="199730"/>
              </a:xfrm>
              <a:prstGeom prst="leftArrow">
                <a:avLst>
                  <a:gd name="adj1" fmla="val 28000"/>
                  <a:gd name="adj2" fmla="val 50726"/>
                </a:avLst>
              </a:prstGeom>
              <a:solidFill>
                <a:srgbClr val="FFFFFF"/>
              </a:solidFill>
              <a:ln w="6350">
                <a:solidFill>
                  <a:srgbClr val="000000"/>
                </a:solidFill>
                <a:miter lim="800000"/>
                <a:headEnd/>
                <a:tailEnd/>
              </a:ln>
            </xdr:spPr>
          </xdr:sp>
          <xdr:sp macro="" textlink="">
            <xdr:nvSpPr>
              <xdr:cNvPr id="37" name="AutoShape 18"/>
              <xdr:cNvSpPr>
                <a:spLocks noChangeArrowheads="1"/>
              </xdr:cNvSpPr>
            </xdr:nvSpPr>
            <xdr:spPr bwMode="auto">
              <a:xfrm>
                <a:off x="5322540" y="1822643"/>
                <a:ext cx="252118" cy="218588"/>
              </a:xfrm>
              <a:prstGeom prst="leftArrow">
                <a:avLst>
                  <a:gd name="adj1" fmla="val 28000"/>
                  <a:gd name="adj2" fmla="val 51839"/>
                </a:avLst>
              </a:prstGeom>
              <a:solidFill>
                <a:srgbClr val="FFFFFF"/>
              </a:solidFill>
              <a:ln w="6350">
                <a:solidFill>
                  <a:srgbClr val="000000"/>
                </a:solidFill>
                <a:miter lim="800000"/>
                <a:headEnd/>
                <a:tailEnd/>
              </a:ln>
            </xdr:spPr>
          </xdr:sp>
          <xdr:sp macro="" textlink="">
            <xdr:nvSpPr>
              <xdr:cNvPr id="38" name="AutoShape 19"/>
              <xdr:cNvSpPr>
                <a:spLocks noChangeArrowheads="1"/>
              </xdr:cNvSpPr>
            </xdr:nvSpPr>
            <xdr:spPr bwMode="auto">
              <a:xfrm>
                <a:off x="5322673" y="1418945"/>
                <a:ext cx="252118" cy="199729"/>
              </a:xfrm>
              <a:prstGeom prst="leftArrow">
                <a:avLst>
                  <a:gd name="adj1" fmla="val 28000"/>
                  <a:gd name="adj2" fmla="val 50726"/>
                </a:avLst>
              </a:prstGeom>
              <a:solidFill>
                <a:srgbClr val="FFFFFF"/>
              </a:solidFill>
              <a:ln w="6350">
                <a:solidFill>
                  <a:srgbClr val="000000"/>
                </a:solidFill>
                <a:miter lim="800000"/>
                <a:headEnd/>
                <a:tailEnd/>
              </a:ln>
            </xdr:spPr>
          </xdr:sp>
          <xdr:sp macro="" textlink="">
            <xdr:nvSpPr>
              <xdr:cNvPr id="39" name="AutoShape 20"/>
              <xdr:cNvSpPr>
                <a:spLocks noChangeArrowheads="1"/>
              </xdr:cNvSpPr>
            </xdr:nvSpPr>
            <xdr:spPr bwMode="auto">
              <a:xfrm>
                <a:off x="5331923" y="1026757"/>
                <a:ext cx="252118" cy="218588"/>
              </a:xfrm>
              <a:prstGeom prst="leftArrow">
                <a:avLst>
                  <a:gd name="adj1" fmla="val 28000"/>
                  <a:gd name="adj2" fmla="val 48298"/>
                </a:avLst>
              </a:prstGeom>
              <a:solidFill>
                <a:srgbClr val="FFFFFF"/>
              </a:solidFill>
              <a:ln w="6350">
                <a:solidFill>
                  <a:srgbClr val="000000"/>
                </a:solidFill>
                <a:miter lim="800000"/>
                <a:headEnd/>
                <a:tailEnd/>
              </a:ln>
            </xdr:spPr>
          </xdr:sp>
          <xdr:grpSp>
            <xdr:nvGrpSpPr>
              <xdr:cNvPr id="40" name="Group 24"/>
              <xdr:cNvGrpSpPr>
                <a:grpSpLocks/>
              </xdr:cNvGrpSpPr>
            </xdr:nvGrpSpPr>
            <xdr:grpSpPr bwMode="auto">
              <a:xfrm>
                <a:off x="0" y="9801148"/>
                <a:ext cx="622578" cy="676337"/>
                <a:chOff x="6" y="1007"/>
                <a:chExt cx="73" cy="70"/>
              </a:xfrm>
            </xdr:grpSpPr>
            <xdr:sp macro="" textlink="">
              <xdr:nvSpPr>
                <xdr:cNvPr id="41" name="Rectangle 3"/>
                <xdr:cNvSpPr>
                  <a:spLocks noChangeArrowheads="1"/>
                </xdr:cNvSpPr>
              </xdr:nvSpPr>
              <xdr:spPr bwMode="auto">
                <a:xfrm>
                  <a:off x="36" y="1007"/>
                  <a:ext cx="28" cy="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4"/>
                <xdr:cNvSpPr>
                  <a:spLocks noChangeShapeType="1"/>
                </xdr:cNvSpPr>
              </xdr:nvSpPr>
              <xdr:spPr bwMode="auto">
                <a:xfrm flipH="1">
                  <a:off x="11" y="1015"/>
                  <a:ext cx="58"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 name="Line 5"/>
                <xdr:cNvSpPr>
                  <a:spLocks noChangeShapeType="1"/>
                </xdr:cNvSpPr>
              </xdr:nvSpPr>
              <xdr:spPr bwMode="auto">
                <a:xfrm rot="16200000" flipH="1">
                  <a:off x="40" y="1044"/>
                  <a:ext cx="58"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4" name="Line 6"/>
                <xdr:cNvSpPr>
                  <a:spLocks noChangeShapeType="1"/>
                </xdr:cNvSpPr>
              </xdr:nvSpPr>
              <xdr:spPr bwMode="auto">
                <a:xfrm rot="19093595" flipH="1">
                  <a:off x="6" y="1039"/>
                  <a:ext cx="73" cy="6"/>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Text Box 7"/>
                <xdr:cNvSpPr txBox="1">
                  <a:spLocks noChangeArrowheads="1"/>
                </xdr:cNvSpPr>
              </xdr:nvSpPr>
              <xdr:spPr bwMode="auto">
                <a:xfrm>
                  <a:off x="13" y="1015"/>
                  <a:ext cx="23" cy="41"/>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950" b="0" i="0" strike="noStrike">
                      <a:solidFill>
                        <a:srgbClr val="000000"/>
                      </a:solidFill>
                      <a:latin typeface="ＭＳ 明朝"/>
                      <a:ea typeface="ＭＳ 明朝"/>
                    </a:rPr>
                    <a:t>億円</a:t>
                  </a:r>
                </a:p>
              </xdr:txBody>
            </xdr:sp>
            <xdr:sp macro="" textlink="">
              <xdr:nvSpPr>
                <xdr:cNvPr id="46" name="Text Box 8"/>
                <xdr:cNvSpPr txBox="1">
                  <a:spLocks noChangeArrowheads="1"/>
                </xdr:cNvSpPr>
              </xdr:nvSpPr>
              <xdr:spPr bwMode="auto">
                <a:xfrm>
                  <a:off x="48" y="1036"/>
                  <a:ext cx="24" cy="41"/>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950" b="0" i="0" strike="noStrike">
                      <a:solidFill>
                        <a:srgbClr val="000000"/>
                      </a:solidFill>
                      <a:latin typeface="ＭＳ 明朝"/>
                      <a:ea typeface="ＭＳ 明朝"/>
                    </a:rPr>
                    <a:t>年度</a:t>
                  </a:r>
                </a:p>
              </xdr:txBody>
            </xdr:sp>
          </xdr:grpSp>
        </xdr:grpSp>
      </xdr:grpSp>
      <xdr:sp macro="" textlink="">
        <xdr:nvSpPr>
          <xdr:cNvPr id="27" name="正方形/長方形 26"/>
          <xdr:cNvSpPr/>
        </xdr:nvSpPr>
        <xdr:spPr>
          <a:xfrm>
            <a:off x="523875" y="352425"/>
            <a:ext cx="2070507" cy="277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spAutoFit/>
          </a:bodyPr>
          <a:lstStyle/>
          <a:p>
            <a:pPr algn="l"/>
            <a:r>
              <a:rPr kumimoji="1" lang="ja-JP" altLang="en-US" sz="1100">
                <a:solidFill>
                  <a:sysClr val="windowText" lastClr="000000"/>
                </a:solidFill>
              </a:rPr>
              <a:t>○　市税収入額の推移</a:t>
            </a:r>
          </a:p>
        </xdr:txBody>
      </xdr:sp>
    </xdr:grpSp>
    <xdr:clientData/>
  </xdr:twoCellAnchor>
  <xdr:twoCellAnchor editAs="oneCell">
    <xdr:from>
      <xdr:col>0</xdr:col>
      <xdr:colOff>190500</xdr:colOff>
      <xdr:row>2</xdr:row>
      <xdr:rowOff>161925</xdr:rowOff>
    </xdr:from>
    <xdr:to>
      <xdr:col>8</xdr:col>
      <xdr:colOff>123825</xdr:colOff>
      <xdr:row>58</xdr:row>
      <xdr:rowOff>38100</xdr:rowOff>
    </xdr:to>
    <xdr:pic>
      <xdr:nvPicPr>
        <xdr:cNvPr id="47" name="図 5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504825"/>
          <a:ext cx="4810125" cy="9477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404812</xdr:colOff>
      <xdr:row>56</xdr:row>
      <xdr:rowOff>78581</xdr:rowOff>
    </xdr:from>
    <xdr:ext cx="87909" cy="172227"/>
    <xdr:sp macro="" textlink="">
      <xdr:nvSpPr>
        <xdr:cNvPr id="48" name="テキスト ボックス 47"/>
        <xdr:cNvSpPr txBox="1"/>
      </xdr:nvSpPr>
      <xdr:spPr>
        <a:xfrm>
          <a:off x="1014412" y="9679781"/>
          <a:ext cx="87909" cy="172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100"/>
            <a:t>H</a:t>
          </a:r>
          <a:endParaRPr kumimoji="1" lang="ja-JP" altLang="en-US" sz="1100"/>
        </a:p>
      </xdr:txBody>
    </xdr:sp>
    <xdr:clientData/>
  </xdr:oneCellAnchor>
  <xdr:oneCellAnchor>
    <xdr:from>
      <xdr:col>3</xdr:col>
      <xdr:colOff>14287</xdr:colOff>
      <xdr:row>56</xdr:row>
      <xdr:rowOff>78582</xdr:rowOff>
    </xdr:from>
    <xdr:ext cx="87909" cy="172227"/>
    <xdr:sp macro="" textlink="">
      <xdr:nvSpPr>
        <xdr:cNvPr id="49" name="テキスト ボックス 48"/>
        <xdr:cNvSpPr txBox="1"/>
      </xdr:nvSpPr>
      <xdr:spPr>
        <a:xfrm>
          <a:off x="1843087" y="9679782"/>
          <a:ext cx="87909" cy="172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100"/>
            <a:t>H</a:t>
          </a:r>
          <a:endParaRPr kumimoji="1" lang="ja-JP" altLang="en-US" sz="1100"/>
        </a:p>
      </xdr:txBody>
    </xdr:sp>
    <xdr:clientData/>
  </xdr:oneCellAnchor>
  <xdr:oneCellAnchor>
    <xdr:from>
      <xdr:col>4</xdr:col>
      <xdr:colOff>233362</xdr:colOff>
      <xdr:row>56</xdr:row>
      <xdr:rowOff>80963</xdr:rowOff>
    </xdr:from>
    <xdr:ext cx="87909" cy="172227"/>
    <xdr:sp macro="" textlink="">
      <xdr:nvSpPr>
        <xdr:cNvPr id="51" name="テキスト ボックス 50"/>
        <xdr:cNvSpPr txBox="1"/>
      </xdr:nvSpPr>
      <xdr:spPr>
        <a:xfrm>
          <a:off x="2671762" y="9682163"/>
          <a:ext cx="87909" cy="172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100"/>
            <a:t>H</a:t>
          </a:r>
          <a:endParaRPr kumimoji="1" lang="ja-JP" altLang="en-US" sz="1100"/>
        </a:p>
      </xdr:txBody>
    </xdr:sp>
    <xdr:clientData/>
  </xdr:oneCellAnchor>
  <xdr:oneCellAnchor>
    <xdr:from>
      <xdr:col>5</xdr:col>
      <xdr:colOff>445294</xdr:colOff>
      <xdr:row>56</xdr:row>
      <xdr:rowOff>78582</xdr:rowOff>
    </xdr:from>
    <xdr:ext cx="87909" cy="191363"/>
    <xdr:sp macro="" textlink="">
      <xdr:nvSpPr>
        <xdr:cNvPr id="52" name="テキスト ボックス 51"/>
        <xdr:cNvSpPr txBox="1"/>
      </xdr:nvSpPr>
      <xdr:spPr>
        <a:xfrm>
          <a:off x="3493294" y="9679782"/>
          <a:ext cx="87909" cy="1913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100"/>
            <a:t>H</a:t>
          </a:r>
          <a:endParaRPr kumimoji="1" lang="ja-JP" altLang="en-US" sz="1100"/>
        </a:p>
      </xdr:txBody>
    </xdr:sp>
    <xdr:clientData/>
  </xdr:oneCellAnchor>
  <xdr:oneCellAnchor>
    <xdr:from>
      <xdr:col>7</xdr:col>
      <xdr:colOff>85725</xdr:colOff>
      <xdr:row>56</xdr:row>
      <xdr:rowOff>78581</xdr:rowOff>
    </xdr:from>
    <xdr:ext cx="76624" cy="191363"/>
    <xdr:sp macro="" textlink="">
      <xdr:nvSpPr>
        <xdr:cNvPr id="58" name="テキスト ボックス 57"/>
        <xdr:cNvSpPr txBox="1"/>
      </xdr:nvSpPr>
      <xdr:spPr>
        <a:xfrm>
          <a:off x="4352925" y="9679781"/>
          <a:ext cx="76624" cy="1913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100"/>
            <a:t>R</a:t>
          </a:r>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9526</xdr:rowOff>
    </xdr:from>
    <xdr:to>
      <xdr:col>2</xdr:col>
      <xdr:colOff>704850</xdr:colOff>
      <xdr:row>3</xdr:row>
      <xdr:rowOff>123825</xdr:rowOff>
    </xdr:to>
    <xdr:sp macro="" textlink="">
      <xdr:nvSpPr>
        <xdr:cNvPr id="17" name="正方形/長方形 16"/>
        <xdr:cNvSpPr/>
      </xdr:nvSpPr>
      <xdr:spPr bwMode="auto">
        <a:xfrm>
          <a:off x="0" y="352426"/>
          <a:ext cx="1857375" cy="2857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l"/>
          <a:r>
            <a:rPr kumimoji="1" lang="ja-JP" altLang="en-US" sz="1050">
              <a:solidFill>
                <a:sysClr val="windowText" lastClr="000000"/>
              </a:solidFill>
            </a:rPr>
            <a:t>○　市税収入率の推移</a:t>
          </a:r>
        </a:p>
      </xdr:txBody>
    </xdr:sp>
    <xdr:clientData/>
  </xdr:twoCellAnchor>
  <xdr:twoCellAnchor>
    <xdr:from>
      <xdr:col>0</xdr:col>
      <xdr:colOff>57150</xdr:colOff>
      <xdr:row>3</xdr:row>
      <xdr:rowOff>114300</xdr:rowOff>
    </xdr:from>
    <xdr:to>
      <xdr:col>9</xdr:col>
      <xdr:colOff>85725</xdr:colOff>
      <xdr:row>57</xdr:row>
      <xdr:rowOff>142875</xdr:rowOff>
    </xdr:to>
    <xdr:graphicFrame macro="">
      <xdr:nvGraphicFramePr>
        <xdr:cNvPr id="212474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0.04861</cdr:x>
      <cdr:y>0.04444</cdr:y>
    </cdr:from>
    <cdr:to>
      <cdr:x>0.10773</cdr:x>
      <cdr:y>0.07521</cdr:y>
    </cdr:to>
    <cdr:sp macro="" textlink="">
      <cdr:nvSpPr>
        <cdr:cNvPr id="5" name="テキスト ボックス 1"/>
        <cdr:cNvSpPr txBox="1"/>
      </cdr:nvSpPr>
      <cdr:spPr>
        <a:xfrm xmlns:a="http://schemas.openxmlformats.org/drawingml/2006/main">
          <a:off x="280601" y="412750"/>
          <a:ext cx="341259"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a:latin typeface="ＭＳ Ｐ明朝" panose="02020600040205080304" pitchFamily="18" charset="-128"/>
              <a:ea typeface="ＭＳ Ｐ明朝" panose="02020600040205080304" pitchFamily="18" charset="-128"/>
            </a:rPr>
            <a:t>％</a:t>
          </a:r>
        </a:p>
      </cdr:txBody>
    </cdr:sp>
  </cdr:relSizeAnchor>
  <cdr:relSizeAnchor xmlns:cdr="http://schemas.openxmlformats.org/drawingml/2006/chartDrawing">
    <cdr:from>
      <cdr:x>0.87741</cdr:x>
      <cdr:y>0.88137</cdr:y>
    </cdr:from>
    <cdr:to>
      <cdr:x>0.9604</cdr:x>
      <cdr:y>0.91214</cdr:y>
    </cdr:to>
    <cdr:sp macro="" textlink="">
      <cdr:nvSpPr>
        <cdr:cNvPr id="7" name="テキスト ボックス 1"/>
        <cdr:cNvSpPr txBox="1"/>
      </cdr:nvSpPr>
      <cdr:spPr>
        <a:xfrm xmlns:a="http://schemas.openxmlformats.org/drawingml/2006/main">
          <a:off x="5064565" y="8185150"/>
          <a:ext cx="478985"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a:latin typeface="ＭＳ Ｐ明朝" panose="02020600040205080304" pitchFamily="18" charset="-128"/>
              <a:ea typeface="ＭＳ Ｐ明朝" panose="02020600040205080304" pitchFamily="18" charset="-128"/>
            </a:rPr>
            <a:t>年度</a:t>
          </a: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1</xdr:col>
      <xdr:colOff>200025</xdr:colOff>
      <xdr:row>3</xdr:row>
      <xdr:rowOff>38100</xdr:rowOff>
    </xdr:from>
    <xdr:to>
      <xdr:col>10</xdr:col>
      <xdr:colOff>304800</xdr:colOff>
      <xdr:row>28</xdr:row>
      <xdr:rowOff>123825</xdr:rowOff>
    </xdr:to>
    <xdr:pic>
      <xdr:nvPicPr>
        <xdr:cNvPr id="213232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72" r="16751" b="1434"/>
        <a:stretch>
          <a:fillRect/>
        </a:stretch>
      </xdr:blipFill>
      <xdr:spPr bwMode="auto">
        <a:xfrm>
          <a:off x="381000" y="657225"/>
          <a:ext cx="5591175" cy="437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33</xdr:row>
      <xdr:rowOff>85725</xdr:rowOff>
    </xdr:from>
    <xdr:to>
      <xdr:col>10</xdr:col>
      <xdr:colOff>333375</xdr:colOff>
      <xdr:row>60</xdr:row>
      <xdr:rowOff>133350</xdr:rowOff>
    </xdr:to>
    <xdr:pic>
      <xdr:nvPicPr>
        <xdr:cNvPr id="2132326" name="図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17" r="16167" b="146"/>
        <a:stretch>
          <a:fillRect/>
        </a:stretch>
      </xdr:blipFill>
      <xdr:spPr bwMode="auto">
        <a:xfrm>
          <a:off x="219075" y="5848350"/>
          <a:ext cx="5781675" cy="467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0</xdr:colOff>
      <xdr:row>3</xdr:row>
      <xdr:rowOff>752475</xdr:rowOff>
    </xdr:from>
    <xdr:to>
      <xdr:col>20</xdr:col>
      <xdr:colOff>38100</xdr:colOff>
      <xdr:row>4</xdr:row>
      <xdr:rowOff>76200</xdr:rowOff>
    </xdr:to>
    <xdr:sp macro="" textlink="">
      <xdr:nvSpPr>
        <xdr:cNvPr id="2349787" name="Text Box 1"/>
        <xdr:cNvSpPr txBox="1">
          <a:spLocks noChangeArrowheads="1"/>
        </xdr:cNvSpPr>
      </xdr:nvSpPr>
      <xdr:spPr bwMode="auto">
        <a:xfrm>
          <a:off x="1028700" y="14478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xdr:row>
      <xdr:rowOff>752475</xdr:rowOff>
    </xdr:from>
    <xdr:to>
      <xdr:col>20</xdr:col>
      <xdr:colOff>38100</xdr:colOff>
      <xdr:row>4</xdr:row>
      <xdr:rowOff>76200</xdr:rowOff>
    </xdr:to>
    <xdr:sp macro="" textlink="">
      <xdr:nvSpPr>
        <xdr:cNvPr id="2349788" name="Text Box 2"/>
        <xdr:cNvSpPr txBox="1">
          <a:spLocks noChangeArrowheads="1"/>
        </xdr:cNvSpPr>
      </xdr:nvSpPr>
      <xdr:spPr bwMode="auto">
        <a:xfrm>
          <a:off x="1028700" y="14478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561975</xdr:colOff>
      <xdr:row>3</xdr:row>
      <xdr:rowOff>752475</xdr:rowOff>
    </xdr:from>
    <xdr:to>
      <xdr:col>21</xdr:col>
      <xdr:colOff>9525</xdr:colOff>
      <xdr:row>4</xdr:row>
      <xdr:rowOff>76200</xdr:rowOff>
    </xdr:to>
    <xdr:sp macro="" textlink="">
      <xdr:nvSpPr>
        <xdr:cNvPr id="2349789" name="Text Box 1"/>
        <xdr:cNvSpPr txBox="1">
          <a:spLocks noChangeArrowheads="1"/>
        </xdr:cNvSpPr>
      </xdr:nvSpPr>
      <xdr:spPr bwMode="auto">
        <a:xfrm>
          <a:off x="1619250" y="1447800"/>
          <a:ext cx="571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xdr:row>
      <xdr:rowOff>752475</xdr:rowOff>
    </xdr:from>
    <xdr:to>
      <xdr:col>20</xdr:col>
      <xdr:colOff>600075</xdr:colOff>
      <xdr:row>4</xdr:row>
      <xdr:rowOff>76200</xdr:rowOff>
    </xdr:to>
    <xdr:sp macro="" textlink="">
      <xdr:nvSpPr>
        <xdr:cNvPr id="2349790" name="Text Box 2"/>
        <xdr:cNvSpPr txBox="1">
          <a:spLocks noChangeArrowheads="1"/>
        </xdr:cNvSpPr>
      </xdr:nvSpPr>
      <xdr:spPr bwMode="auto">
        <a:xfrm>
          <a:off x="1028700" y="1447800"/>
          <a:ext cx="6286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xdr:row>
      <xdr:rowOff>752475</xdr:rowOff>
    </xdr:from>
    <xdr:to>
      <xdr:col>20</xdr:col>
      <xdr:colOff>28575</xdr:colOff>
      <xdr:row>4</xdr:row>
      <xdr:rowOff>76200</xdr:rowOff>
    </xdr:to>
    <xdr:sp macro="" textlink="">
      <xdr:nvSpPr>
        <xdr:cNvPr id="2349791" name="Text Box 1"/>
        <xdr:cNvSpPr txBox="1">
          <a:spLocks noChangeArrowheads="1"/>
        </xdr:cNvSpPr>
      </xdr:nvSpPr>
      <xdr:spPr bwMode="auto">
        <a:xfrm>
          <a:off x="1028700" y="1447800"/>
          <a:ext cx="571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xdr:row>
      <xdr:rowOff>752475</xdr:rowOff>
    </xdr:from>
    <xdr:to>
      <xdr:col>20</xdr:col>
      <xdr:colOff>600075</xdr:colOff>
      <xdr:row>4</xdr:row>
      <xdr:rowOff>76200</xdr:rowOff>
    </xdr:to>
    <xdr:sp macro="" textlink="">
      <xdr:nvSpPr>
        <xdr:cNvPr id="2349792" name="Text Box 2"/>
        <xdr:cNvSpPr txBox="1">
          <a:spLocks noChangeArrowheads="1"/>
        </xdr:cNvSpPr>
      </xdr:nvSpPr>
      <xdr:spPr bwMode="auto">
        <a:xfrm>
          <a:off x="1028700" y="1447800"/>
          <a:ext cx="6286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561975</xdr:colOff>
      <xdr:row>3</xdr:row>
      <xdr:rowOff>752475</xdr:rowOff>
    </xdr:from>
    <xdr:to>
      <xdr:col>24</xdr:col>
      <xdr:colOff>571500</xdr:colOff>
      <xdr:row>4</xdr:row>
      <xdr:rowOff>76200</xdr:rowOff>
    </xdr:to>
    <xdr:sp macro="" textlink="">
      <xdr:nvSpPr>
        <xdr:cNvPr id="2349793" name="Text Box 1"/>
        <xdr:cNvSpPr txBox="1">
          <a:spLocks noChangeArrowheads="1"/>
        </xdr:cNvSpPr>
      </xdr:nvSpPr>
      <xdr:spPr bwMode="auto">
        <a:xfrm>
          <a:off x="2790825" y="1447800"/>
          <a:ext cx="95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3</xdr:row>
      <xdr:rowOff>752475</xdr:rowOff>
    </xdr:from>
    <xdr:to>
      <xdr:col>24</xdr:col>
      <xdr:colOff>38100</xdr:colOff>
      <xdr:row>4</xdr:row>
      <xdr:rowOff>76200</xdr:rowOff>
    </xdr:to>
    <xdr:sp macro="" textlink="">
      <xdr:nvSpPr>
        <xdr:cNvPr id="2349794" name="Text Box 2"/>
        <xdr:cNvSpPr txBox="1">
          <a:spLocks noChangeArrowheads="1"/>
        </xdr:cNvSpPr>
      </xdr:nvSpPr>
      <xdr:spPr bwMode="auto">
        <a:xfrm>
          <a:off x="2200275" y="14478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561975</xdr:colOff>
      <xdr:row>3</xdr:row>
      <xdr:rowOff>752475</xdr:rowOff>
    </xdr:from>
    <xdr:to>
      <xdr:col>28</xdr:col>
      <xdr:colOff>561975</xdr:colOff>
      <xdr:row>4</xdr:row>
      <xdr:rowOff>76200</xdr:rowOff>
    </xdr:to>
    <xdr:sp macro="" textlink="">
      <xdr:nvSpPr>
        <xdr:cNvPr id="2349795" name="Text Box 1"/>
        <xdr:cNvSpPr txBox="1">
          <a:spLocks noChangeArrowheads="1"/>
        </xdr:cNvSpPr>
      </xdr:nvSpPr>
      <xdr:spPr bwMode="auto">
        <a:xfrm>
          <a:off x="3962400" y="14478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0</xdr:colOff>
      <xdr:row>3</xdr:row>
      <xdr:rowOff>752475</xdr:rowOff>
    </xdr:from>
    <xdr:to>
      <xdr:col>28</xdr:col>
      <xdr:colOff>38100</xdr:colOff>
      <xdr:row>4</xdr:row>
      <xdr:rowOff>76200</xdr:rowOff>
    </xdr:to>
    <xdr:sp macro="" textlink="">
      <xdr:nvSpPr>
        <xdr:cNvPr id="2349796" name="Text Box 2"/>
        <xdr:cNvSpPr txBox="1">
          <a:spLocks noChangeArrowheads="1"/>
        </xdr:cNvSpPr>
      </xdr:nvSpPr>
      <xdr:spPr bwMode="auto">
        <a:xfrm>
          <a:off x="3371850" y="14478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561975</xdr:colOff>
      <xdr:row>3</xdr:row>
      <xdr:rowOff>752475</xdr:rowOff>
    </xdr:from>
    <xdr:to>
      <xdr:col>31</xdr:col>
      <xdr:colOff>561975</xdr:colOff>
      <xdr:row>4</xdr:row>
      <xdr:rowOff>76200</xdr:rowOff>
    </xdr:to>
    <xdr:sp macro="" textlink="">
      <xdr:nvSpPr>
        <xdr:cNvPr id="2349797" name="Text Box 1"/>
        <xdr:cNvSpPr txBox="1">
          <a:spLocks noChangeArrowheads="1"/>
        </xdr:cNvSpPr>
      </xdr:nvSpPr>
      <xdr:spPr bwMode="auto">
        <a:xfrm>
          <a:off x="5076825" y="14478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3</xdr:row>
      <xdr:rowOff>752475</xdr:rowOff>
    </xdr:from>
    <xdr:to>
      <xdr:col>31</xdr:col>
      <xdr:colOff>66675</xdr:colOff>
      <xdr:row>4</xdr:row>
      <xdr:rowOff>76200</xdr:rowOff>
    </xdr:to>
    <xdr:sp macro="" textlink="">
      <xdr:nvSpPr>
        <xdr:cNvPr id="2349798" name="Text Box 2"/>
        <xdr:cNvSpPr txBox="1">
          <a:spLocks noChangeArrowheads="1"/>
        </xdr:cNvSpPr>
      </xdr:nvSpPr>
      <xdr:spPr bwMode="auto">
        <a:xfrm>
          <a:off x="4514850" y="14478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32</xdr:col>
      <xdr:colOff>419100</xdr:colOff>
      <xdr:row>0</xdr:row>
      <xdr:rowOff>104775</xdr:rowOff>
    </xdr:from>
    <xdr:to>
      <xdr:col>38</xdr:col>
      <xdr:colOff>590550</xdr:colOff>
      <xdr:row>1</xdr:row>
      <xdr:rowOff>95250</xdr:rowOff>
    </xdr:to>
    <xdr:sp macro="" textlink="">
      <xdr:nvSpPr>
        <xdr:cNvPr id="2349799" name="Text Box 1"/>
        <xdr:cNvSpPr txBox="1">
          <a:spLocks noChangeArrowheads="1"/>
        </xdr:cNvSpPr>
      </xdr:nvSpPr>
      <xdr:spPr bwMode="auto">
        <a:xfrm flipH="1">
          <a:off x="5591175" y="104775"/>
          <a:ext cx="19526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33</xdr:col>
      <xdr:colOff>0</xdr:colOff>
      <xdr:row>3</xdr:row>
      <xdr:rowOff>752475</xdr:rowOff>
    </xdr:from>
    <xdr:to>
      <xdr:col>34</xdr:col>
      <xdr:colOff>66675</xdr:colOff>
      <xdr:row>4</xdr:row>
      <xdr:rowOff>76200</xdr:rowOff>
    </xdr:to>
    <xdr:sp macro="" textlink="">
      <xdr:nvSpPr>
        <xdr:cNvPr id="2349800" name="Text Box 2"/>
        <xdr:cNvSpPr txBox="1">
          <a:spLocks noChangeArrowheads="1"/>
        </xdr:cNvSpPr>
      </xdr:nvSpPr>
      <xdr:spPr bwMode="auto">
        <a:xfrm>
          <a:off x="5676900" y="14478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561975</xdr:colOff>
      <xdr:row>3</xdr:row>
      <xdr:rowOff>752475</xdr:rowOff>
    </xdr:from>
    <xdr:to>
      <xdr:col>20</xdr:col>
      <xdr:colOff>571500</xdr:colOff>
      <xdr:row>4</xdr:row>
      <xdr:rowOff>76200</xdr:rowOff>
    </xdr:to>
    <xdr:sp macro="" textlink="">
      <xdr:nvSpPr>
        <xdr:cNvPr id="2349801" name="Text Box 1"/>
        <xdr:cNvSpPr txBox="1">
          <a:spLocks noChangeArrowheads="1"/>
        </xdr:cNvSpPr>
      </xdr:nvSpPr>
      <xdr:spPr bwMode="auto">
        <a:xfrm>
          <a:off x="1619250" y="1447800"/>
          <a:ext cx="95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xdr:row>
      <xdr:rowOff>752475</xdr:rowOff>
    </xdr:from>
    <xdr:to>
      <xdr:col>20</xdr:col>
      <xdr:colOff>38100</xdr:colOff>
      <xdr:row>4</xdr:row>
      <xdr:rowOff>76200</xdr:rowOff>
    </xdr:to>
    <xdr:sp macro="" textlink="">
      <xdr:nvSpPr>
        <xdr:cNvPr id="2349802" name="Text Box 2"/>
        <xdr:cNvSpPr txBox="1">
          <a:spLocks noChangeArrowheads="1"/>
        </xdr:cNvSpPr>
      </xdr:nvSpPr>
      <xdr:spPr bwMode="auto">
        <a:xfrm>
          <a:off x="1028700" y="14478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561975</xdr:colOff>
      <xdr:row>3</xdr:row>
      <xdr:rowOff>752475</xdr:rowOff>
    </xdr:from>
    <xdr:to>
      <xdr:col>24</xdr:col>
      <xdr:colOff>561975</xdr:colOff>
      <xdr:row>4</xdr:row>
      <xdr:rowOff>76200</xdr:rowOff>
    </xdr:to>
    <xdr:sp macro="" textlink="">
      <xdr:nvSpPr>
        <xdr:cNvPr id="2349803" name="Text Box 1"/>
        <xdr:cNvSpPr txBox="1">
          <a:spLocks noChangeArrowheads="1"/>
        </xdr:cNvSpPr>
      </xdr:nvSpPr>
      <xdr:spPr bwMode="auto">
        <a:xfrm>
          <a:off x="2790825" y="14478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3</xdr:row>
      <xdr:rowOff>752475</xdr:rowOff>
    </xdr:from>
    <xdr:to>
      <xdr:col>24</xdr:col>
      <xdr:colOff>38100</xdr:colOff>
      <xdr:row>4</xdr:row>
      <xdr:rowOff>76200</xdr:rowOff>
    </xdr:to>
    <xdr:sp macro="" textlink="">
      <xdr:nvSpPr>
        <xdr:cNvPr id="2349804" name="Text Box 2"/>
        <xdr:cNvSpPr txBox="1">
          <a:spLocks noChangeArrowheads="1"/>
        </xdr:cNvSpPr>
      </xdr:nvSpPr>
      <xdr:spPr bwMode="auto">
        <a:xfrm>
          <a:off x="2200275" y="14478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561975</xdr:colOff>
      <xdr:row>3</xdr:row>
      <xdr:rowOff>752475</xdr:rowOff>
    </xdr:from>
    <xdr:to>
      <xdr:col>28</xdr:col>
      <xdr:colOff>561975</xdr:colOff>
      <xdr:row>4</xdr:row>
      <xdr:rowOff>76200</xdr:rowOff>
    </xdr:to>
    <xdr:sp macro="" textlink="">
      <xdr:nvSpPr>
        <xdr:cNvPr id="2349805" name="Text Box 1"/>
        <xdr:cNvSpPr txBox="1">
          <a:spLocks noChangeArrowheads="1"/>
        </xdr:cNvSpPr>
      </xdr:nvSpPr>
      <xdr:spPr bwMode="auto">
        <a:xfrm>
          <a:off x="3962400" y="14478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0</xdr:colOff>
      <xdr:row>3</xdr:row>
      <xdr:rowOff>752475</xdr:rowOff>
    </xdr:from>
    <xdr:to>
      <xdr:col>28</xdr:col>
      <xdr:colOff>38100</xdr:colOff>
      <xdr:row>4</xdr:row>
      <xdr:rowOff>76200</xdr:rowOff>
    </xdr:to>
    <xdr:sp macro="" textlink="">
      <xdr:nvSpPr>
        <xdr:cNvPr id="2349806" name="Text Box 2"/>
        <xdr:cNvSpPr txBox="1">
          <a:spLocks noChangeArrowheads="1"/>
        </xdr:cNvSpPr>
      </xdr:nvSpPr>
      <xdr:spPr bwMode="auto">
        <a:xfrm>
          <a:off x="3371850" y="14478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561975</xdr:colOff>
      <xdr:row>3</xdr:row>
      <xdr:rowOff>752475</xdr:rowOff>
    </xdr:from>
    <xdr:to>
      <xdr:col>31</xdr:col>
      <xdr:colOff>561975</xdr:colOff>
      <xdr:row>4</xdr:row>
      <xdr:rowOff>76200</xdr:rowOff>
    </xdr:to>
    <xdr:sp macro="" textlink="">
      <xdr:nvSpPr>
        <xdr:cNvPr id="2349807" name="Text Box 1"/>
        <xdr:cNvSpPr txBox="1">
          <a:spLocks noChangeArrowheads="1"/>
        </xdr:cNvSpPr>
      </xdr:nvSpPr>
      <xdr:spPr bwMode="auto">
        <a:xfrm>
          <a:off x="5076825" y="14478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3</xdr:row>
      <xdr:rowOff>752475</xdr:rowOff>
    </xdr:from>
    <xdr:to>
      <xdr:col>31</xdr:col>
      <xdr:colOff>66675</xdr:colOff>
      <xdr:row>4</xdr:row>
      <xdr:rowOff>76200</xdr:rowOff>
    </xdr:to>
    <xdr:sp macro="" textlink="">
      <xdr:nvSpPr>
        <xdr:cNvPr id="2349808" name="Text Box 2"/>
        <xdr:cNvSpPr txBox="1">
          <a:spLocks noChangeArrowheads="1"/>
        </xdr:cNvSpPr>
      </xdr:nvSpPr>
      <xdr:spPr bwMode="auto">
        <a:xfrm>
          <a:off x="4514850" y="14478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4</xdr:row>
      <xdr:rowOff>752475</xdr:rowOff>
    </xdr:from>
    <xdr:to>
      <xdr:col>31</xdr:col>
      <xdr:colOff>66675</xdr:colOff>
      <xdr:row>5</xdr:row>
      <xdr:rowOff>209550</xdr:rowOff>
    </xdr:to>
    <xdr:sp macro="" textlink="">
      <xdr:nvSpPr>
        <xdr:cNvPr id="2349809" name="Text Box 2"/>
        <xdr:cNvSpPr txBox="1">
          <a:spLocks noChangeArrowheads="1"/>
        </xdr:cNvSpPr>
      </xdr:nvSpPr>
      <xdr:spPr bwMode="auto">
        <a:xfrm>
          <a:off x="4514850" y="208597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4</xdr:row>
      <xdr:rowOff>752475</xdr:rowOff>
    </xdr:from>
    <xdr:to>
      <xdr:col>31</xdr:col>
      <xdr:colOff>66675</xdr:colOff>
      <xdr:row>5</xdr:row>
      <xdr:rowOff>209550</xdr:rowOff>
    </xdr:to>
    <xdr:sp macro="" textlink="">
      <xdr:nvSpPr>
        <xdr:cNvPr id="2349810" name="Text Box 2"/>
        <xdr:cNvSpPr txBox="1">
          <a:spLocks noChangeArrowheads="1"/>
        </xdr:cNvSpPr>
      </xdr:nvSpPr>
      <xdr:spPr bwMode="auto">
        <a:xfrm>
          <a:off x="4514850" y="208597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5</xdr:row>
      <xdr:rowOff>752475</xdr:rowOff>
    </xdr:from>
    <xdr:to>
      <xdr:col>31</xdr:col>
      <xdr:colOff>66675</xdr:colOff>
      <xdr:row>6</xdr:row>
      <xdr:rowOff>209550</xdr:rowOff>
    </xdr:to>
    <xdr:sp macro="" textlink="">
      <xdr:nvSpPr>
        <xdr:cNvPr id="2349811" name="Text Box 2"/>
        <xdr:cNvSpPr txBox="1">
          <a:spLocks noChangeArrowheads="1"/>
        </xdr:cNvSpPr>
      </xdr:nvSpPr>
      <xdr:spPr bwMode="auto">
        <a:xfrm>
          <a:off x="4514850" y="25908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5</xdr:row>
      <xdr:rowOff>752475</xdr:rowOff>
    </xdr:from>
    <xdr:to>
      <xdr:col>31</xdr:col>
      <xdr:colOff>66675</xdr:colOff>
      <xdr:row>6</xdr:row>
      <xdr:rowOff>209550</xdr:rowOff>
    </xdr:to>
    <xdr:sp macro="" textlink="">
      <xdr:nvSpPr>
        <xdr:cNvPr id="2349812" name="Text Box 2"/>
        <xdr:cNvSpPr txBox="1">
          <a:spLocks noChangeArrowheads="1"/>
        </xdr:cNvSpPr>
      </xdr:nvSpPr>
      <xdr:spPr bwMode="auto">
        <a:xfrm>
          <a:off x="4514850" y="25908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6</xdr:row>
      <xdr:rowOff>752475</xdr:rowOff>
    </xdr:from>
    <xdr:to>
      <xdr:col>31</xdr:col>
      <xdr:colOff>66675</xdr:colOff>
      <xdr:row>7</xdr:row>
      <xdr:rowOff>209550</xdr:rowOff>
    </xdr:to>
    <xdr:sp macro="" textlink="">
      <xdr:nvSpPr>
        <xdr:cNvPr id="2349813" name="Text Box 2"/>
        <xdr:cNvSpPr txBox="1">
          <a:spLocks noChangeArrowheads="1"/>
        </xdr:cNvSpPr>
      </xdr:nvSpPr>
      <xdr:spPr bwMode="auto">
        <a:xfrm>
          <a:off x="4514850" y="309562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6</xdr:row>
      <xdr:rowOff>752475</xdr:rowOff>
    </xdr:from>
    <xdr:to>
      <xdr:col>31</xdr:col>
      <xdr:colOff>66675</xdr:colOff>
      <xdr:row>7</xdr:row>
      <xdr:rowOff>209550</xdr:rowOff>
    </xdr:to>
    <xdr:sp macro="" textlink="">
      <xdr:nvSpPr>
        <xdr:cNvPr id="2349814" name="Text Box 2"/>
        <xdr:cNvSpPr txBox="1">
          <a:spLocks noChangeArrowheads="1"/>
        </xdr:cNvSpPr>
      </xdr:nvSpPr>
      <xdr:spPr bwMode="auto">
        <a:xfrm>
          <a:off x="4514850" y="309562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6</xdr:row>
      <xdr:rowOff>752475</xdr:rowOff>
    </xdr:from>
    <xdr:to>
      <xdr:col>31</xdr:col>
      <xdr:colOff>66675</xdr:colOff>
      <xdr:row>7</xdr:row>
      <xdr:rowOff>209550</xdr:rowOff>
    </xdr:to>
    <xdr:sp macro="" textlink="">
      <xdr:nvSpPr>
        <xdr:cNvPr id="2349815" name="Text Box 2"/>
        <xdr:cNvSpPr txBox="1">
          <a:spLocks noChangeArrowheads="1"/>
        </xdr:cNvSpPr>
      </xdr:nvSpPr>
      <xdr:spPr bwMode="auto">
        <a:xfrm>
          <a:off x="4514850" y="309562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6</xdr:row>
      <xdr:rowOff>752475</xdr:rowOff>
    </xdr:from>
    <xdr:to>
      <xdr:col>31</xdr:col>
      <xdr:colOff>66675</xdr:colOff>
      <xdr:row>7</xdr:row>
      <xdr:rowOff>209550</xdr:rowOff>
    </xdr:to>
    <xdr:sp macro="" textlink="">
      <xdr:nvSpPr>
        <xdr:cNvPr id="2349816" name="Text Box 2"/>
        <xdr:cNvSpPr txBox="1">
          <a:spLocks noChangeArrowheads="1"/>
        </xdr:cNvSpPr>
      </xdr:nvSpPr>
      <xdr:spPr bwMode="auto">
        <a:xfrm>
          <a:off x="4514850" y="309562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7</xdr:row>
      <xdr:rowOff>752475</xdr:rowOff>
    </xdr:from>
    <xdr:to>
      <xdr:col>31</xdr:col>
      <xdr:colOff>66675</xdr:colOff>
      <xdr:row>8</xdr:row>
      <xdr:rowOff>209550</xdr:rowOff>
    </xdr:to>
    <xdr:sp macro="" textlink="">
      <xdr:nvSpPr>
        <xdr:cNvPr id="2349817" name="Text Box 2"/>
        <xdr:cNvSpPr txBox="1">
          <a:spLocks noChangeArrowheads="1"/>
        </xdr:cNvSpPr>
      </xdr:nvSpPr>
      <xdr:spPr bwMode="auto">
        <a:xfrm>
          <a:off x="4514850" y="360045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7</xdr:row>
      <xdr:rowOff>752475</xdr:rowOff>
    </xdr:from>
    <xdr:to>
      <xdr:col>31</xdr:col>
      <xdr:colOff>66675</xdr:colOff>
      <xdr:row>8</xdr:row>
      <xdr:rowOff>209550</xdr:rowOff>
    </xdr:to>
    <xdr:sp macro="" textlink="">
      <xdr:nvSpPr>
        <xdr:cNvPr id="2349818" name="Text Box 2"/>
        <xdr:cNvSpPr txBox="1">
          <a:spLocks noChangeArrowheads="1"/>
        </xdr:cNvSpPr>
      </xdr:nvSpPr>
      <xdr:spPr bwMode="auto">
        <a:xfrm>
          <a:off x="4514850" y="360045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7</xdr:row>
      <xdr:rowOff>752475</xdr:rowOff>
    </xdr:from>
    <xdr:to>
      <xdr:col>31</xdr:col>
      <xdr:colOff>66675</xdr:colOff>
      <xdr:row>8</xdr:row>
      <xdr:rowOff>209550</xdr:rowOff>
    </xdr:to>
    <xdr:sp macro="" textlink="">
      <xdr:nvSpPr>
        <xdr:cNvPr id="2349819" name="Text Box 2"/>
        <xdr:cNvSpPr txBox="1">
          <a:spLocks noChangeArrowheads="1"/>
        </xdr:cNvSpPr>
      </xdr:nvSpPr>
      <xdr:spPr bwMode="auto">
        <a:xfrm>
          <a:off x="4514850" y="360045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7</xdr:row>
      <xdr:rowOff>752475</xdr:rowOff>
    </xdr:from>
    <xdr:to>
      <xdr:col>31</xdr:col>
      <xdr:colOff>66675</xdr:colOff>
      <xdr:row>8</xdr:row>
      <xdr:rowOff>209550</xdr:rowOff>
    </xdr:to>
    <xdr:sp macro="" textlink="">
      <xdr:nvSpPr>
        <xdr:cNvPr id="2349820" name="Text Box 2"/>
        <xdr:cNvSpPr txBox="1">
          <a:spLocks noChangeArrowheads="1"/>
        </xdr:cNvSpPr>
      </xdr:nvSpPr>
      <xdr:spPr bwMode="auto">
        <a:xfrm>
          <a:off x="4514850" y="360045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8</xdr:row>
      <xdr:rowOff>752475</xdr:rowOff>
    </xdr:from>
    <xdr:to>
      <xdr:col>31</xdr:col>
      <xdr:colOff>66675</xdr:colOff>
      <xdr:row>9</xdr:row>
      <xdr:rowOff>209550</xdr:rowOff>
    </xdr:to>
    <xdr:sp macro="" textlink="">
      <xdr:nvSpPr>
        <xdr:cNvPr id="2349821" name="Text Box 2"/>
        <xdr:cNvSpPr txBox="1">
          <a:spLocks noChangeArrowheads="1"/>
        </xdr:cNvSpPr>
      </xdr:nvSpPr>
      <xdr:spPr bwMode="auto">
        <a:xfrm>
          <a:off x="4514850" y="410527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8</xdr:row>
      <xdr:rowOff>752475</xdr:rowOff>
    </xdr:from>
    <xdr:to>
      <xdr:col>31</xdr:col>
      <xdr:colOff>66675</xdr:colOff>
      <xdr:row>9</xdr:row>
      <xdr:rowOff>209550</xdr:rowOff>
    </xdr:to>
    <xdr:sp macro="" textlink="">
      <xdr:nvSpPr>
        <xdr:cNvPr id="2349822" name="Text Box 2"/>
        <xdr:cNvSpPr txBox="1">
          <a:spLocks noChangeArrowheads="1"/>
        </xdr:cNvSpPr>
      </xdr:nvSpPr>
      <xdr:spPr bwMode="auto">
        <a:xfrm>
          <a:off x="4514850" y="410527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8</xdr:row>
      <xdr:rowOff>752475</xdr:rowOff>
    </xdr:from>
    <xdr:to>
      <xdr:col>31</xdr:col>
      <xdr:colOff>66675</xdr:colOff>
      <xdr:row>9</xdr:row>
      <xdr:rowOff>209550</xdr:rowOff>
    </xdr:to>
    <xdr:sp macro="" textlink="">
      <xdr:nvSpPr>
        <xdr:cNvPr id="2349823" name="Text Box 2"/>
        <xdr:cNvSpPr txBox="1">
          <a:spLocks noChangeArrowheads="1"/>
        </xdr:cNvSpPr>
      </xdr:nvSpPr>
      <xdr:spPr bwMode="auto">
        <a:xfrm>
          <a:off x="4514850" y="410527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8</xdr:row>
      <xdr:rowOff>752475</xdr:rowOff>
    </xdr:from>
    <xdr:to>
      <xdr:col>31</xdr:col>
      <xdr:colOff>66675</xdr:colOff>
      <xdr:row>9</xdr:row>
      <xdr:rowOff>209550</xdr:rowOff>
    </xdr:to>
    <xdr:sp macro="" textlink="">
      <xdr:nvSpPr>
        <xdr:cNvPr id="2349824" name="Text Box 2"/>
        <xdr:cNvSpPr txBox="1">
          <a:spLocks noChangeArrowheads="1"/>
        </xdr:cNvSpPr>
      </xdr:nvSpPr>
      <xdr:spPr bwMode="auto">
        <a:xfrm>
          <a:off x="4514850" y="410527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9</xdr:row>
      <xdr:rowOff>752475</xdr:rowOff>
    </xdr:from>
    <xdr:to>
      <xdr:col>31</xdr:col>
      <xdr:colOff>66675</xdr:colOff>
      <xdr:row>10</xdr:row>
      <xdr:rowOff>209550</xdr:rowOff>
    </xdr:to>
    <xdr:sp macro="" textlink="">
      <xdr:nvSpPr>
        <xdr:cNvPr id="2349825" name="Text Box 2"/>
        <xdr:cNvSpPr txBox="1">
          <a:spLocks noChangeArrowheads="1"/>
        </xdr:cNvSpPr>
      </xdr:nvSpPr>
      <xdr:spPr bwMode="auto">
        <a:xfrm>
          <a:off x="4514850" y="46101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9</xdr:row>
      <xdr:rowOff>752475</xdr:rowOff>
    </xdr:from>
    <xdr:to>
      <xdr:col>31</xdr:col>
      <xdr:colOff>66675</xdr:colOff>
      <xdr:row>10</xdr:row>
      <xdr:rowOff>209550</xdr:rowOff>
    </xdr:to>
    <xdr:sp macro="" textlink="">
      <xdr:nvSpPr>
        <xdr:cNvPr id="2349826" name="Text Box 2"/>
        <xdr:cNvSpPr txBox="1">
          <a:spLocks noChangeArrowheads="1"/>
        </xdr:cNvSpPr>
      </xdr:nvSpPr>
      <xdr:spPr bwMode="auto">
        <a:xfrm>
          <a:off x="4514850" y="46101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9</xdr:row>
      <xdr:rowOff>752475</xdr:rowOff>
    </xdr:from>
    <xdr:to>
      <xdr:col>31</xdr:col>
      <xdr:colOff>66675</xdr:colOff>
      <xdr:row>10</xdr:row>
      <xdr:rowOff>209550</xdr:rowOff>
    </xdr:to>
    <xdr:sp macro="" textlink="">
      <xdr:nvSpPr>
        <xdr:cNvPr id="2349827" name="Text Box 2"/>
        <xdr:cNvSpPr txBox="1">
          <a:spLocks noChangeArrowheads="1"/>
        </xdr:cNvSpPr>
      </xdr:nvSpPr>
      <xdr:spPr bwMode="auto">
        <a:xfrm>
          <a:off x="4514850" y="46101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9</xdr:row>
      <xdr:rowOff>752475</xdr:rowOff>
    </xdr:from>
    <xdr:to>
      <xdr:col>31</xdr:col>
      <xdr:colOff>66675</xdr:colOff>
      <xdr:row>10</xdr:row>
      <xdr:rowOff>209550</xdr:rowOff>
    </xdr:to>
    <xdr:sp macro="" textlink="">
      <xdr:nvSpPr>
        <xdr:cNvPr id="2349828" name="Text Box 2"/>
        <xdr:cNvSpPr txBox="1">
          <a:spLocks noChangeArrowheads="1"/>
        </xdr:cNvSpPr>
      </xdr:nvSpPr>
      <xdr:spPr bwMode="auto">
        <a:xfrm>
          <a:off x="4514850" y="46101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10</xdr:row>
      <xdr:rowOff>752475</xdr:rowOff>
    </xdr:from>
    <xdr:to>
      <xdr:col>31</xdr:col>
      <xdr:colOff>66675</xdr:colOff>
      <xdr:row>11</xdr:row>
      <xdr:rowOff>209550</xdr:rowOff>
    </xdr:to>
    <xdr:sp macro="" textlink="">
      <xdr:nvSpPr>
        <xdr:cNvPr id="2349829" name="Text Box 2"/>
        <xdr:cNvSpPr txBox="1">
          <a:spLocks noChangeArrowheads="1"/>
        </xdr:cNvSpPr>
      </xdr:nvSpPr>
      <xdr:spPr bwMode="auto">
        <a:xfrm>
          <a:off x="4514850" y="511492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10</xdr:row>
      <xdr:rowOff>752475</xdr:rowOff>
    </xdr:from>
    <xdr:to>
      <xdr:col>31</xdr:col>
      <xdr:colOff>66675</xdr:colOff>
      <xdr:row>11</xdr:row>
      <xdr:rowOff>209550</xdr:rowOff>
    </xdr:to>
    <xdr:sp macro="" textlink="">
      <xdr:nvSpPr>
        <xdr:cNvPr id="2349830" name="Text Box 2"/>
        <xdr:cNvSpPr txBox="1">
          <a:spLocks noChangeArrowheads="1"/>
        </xdr:cNvSpPr>
      </xdr:nvSpPr>
      <xdr:spPr bwMode="auto">
        <a:xfrm>
          <a:off x="4514850" y="511492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10</xdr:row>
      <xdr:rowOff>752475</xdr:rowOff>
    </xdr:from>
    <xdr:to>
      <xdr:col>31</xdr:col>
      <xdr:colOff>66675</xdr:colOff>
      <xdr:row>11</xdr:row>
      <xdr:rowOff>209550</xdr:rowOff>
    </xdr:to>
    <xdr:sp macro="" textlink="">
      <xdr:nvSpPr>
        <xdr:cNvPr id="2349831" name="Text Box 2"/>
        <xdr:cNvSpPr txBox="1">
          <a:spLocks noChangeArrowheads="1"/>
        </xdr:cNvSpPr>
      </xdr:nvSpPr>
      <xdr:spPr bwMode="auto">
        <a:xfrm>
          <a:off x="4514850" y="511492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10</xdr:row>
      <xdr:rowOff>752475</xdr:rowOff>
    </xdr:from>
    <xdr:to>
      <xdr:col>31</xdr:col>
      <xdr:colOff>66675</xdr:colOff>
      <xdr:row>11</xdr:row>
      <xdr:rowOff>209550</xdr:rowOff>
    </xdr:to>
    <xdr:sp macro="" textlink="">
      <xdr:nvSpPr>
        <xdr:cNvPr id="2349832" name="Text Box 2"/>
        <xdr:cNvSpPr txBox="1">
          <a:spLocks noChangeArrowheads="1"/>
        </xdr:cNvSpPr>
      </xdr:nvSpPr>
      <xdr:spPr bwMode="auto">
        <a:xfrm>
          <a:off x="4514850" y="511492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11</xdr:row>
      <xdr:rowOff>752475</xdr:rowOff>
    </xdr:from>
    <xdr:to>
      <xdr:col>31</xdr:col>
      <xdr:colOff>66675</xdr:colOff>
      <xdr:row>12</xdr:row>
      <xdr:rowOff>209550</xdr:rowOff>
    </xdr:to>
    <xdr:sp macro="" textlink="">
      <xdr:nvSpPr>
        <xdr:cNvPr id="2349833" name="Text Box 2"/>
        <xdr:cNvSpPr txBox="1">
          <a:spLocks noChangeArrowheads="1"/>
        </xdr:cNvSpPr>
      </xdr:nvSpPr>
      <xdr:spPr bwMode="auto">
        <a:xfrm>
          <a:off x="4514850" y="561975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11</xdr:row>
      <xdr:rowOff>752475</xdr:rowOff>
    </xdr:from>
    <xdr:to>
      <xdr:col>31</xdr:col>
      <xdr:colOff>66675</xdr:colOff>
      <xdr:row>12</xdr:row>
      <xdr:rowOff>209550</xdr:rowOff>
    </xdr:to>
    <xdr:sp macro="" textlink="">
      <xdr:nvSpPr>
        <xdr:cNvPr id="2349834" name="Text Box 2"/>
        <xdr:cNvSpPr txBox="1">
          <a:spLocks noChangeArrowheads="1"/>
        </xdr:cNvSpPr>
      </xdr:nvSpPr>
      <xdr:spPr bwMode="auto">
        <a:xfrm>
          <a:off x="4514850" y="561975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11</xdr:row>
      <xdr:rowOff>752475</xdr:rowOff>
    </xdr:from>
    <xdr:to>
      <xdr:col>31</xdr:col>
      <xdr:colOff>66675</xdr:colOff>
      <xdr:row>12</xdr:row>
      <xdr:rowOff>209550</xdr:rowOff>
    </xdr:to>
    <xdr:sp macro="" textlink="">
      <xdr:nvSpPr>
        <xdr:cNvPr id="2349835" name="Text Box 2"/>
        <xdr:cNvSpPr txBox="1">
          <a:spLocks noChangeArrowheads="1"/>
        </xdr:cNvSpPr>
      </xdr:nvSpPr>
      <xdr:spPr bwMode="auto">
        <a:xfrm>
          <a:off x="4514850" y="561975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11</xdr:row>
      <xdr:rowOff>752475</xdr:rowOff>
    </xdr:from>
    <xdr:to>
      <xdr:col>31</xdr:col>
      <xdr:colOff>66675</xdr:colOff>
      <xdr:row>12</xdr:row>
      <xdr:rowOff>209550</xdr:rowOff>
    </xdr:to>
    <xdr:sp macro="" textlink="">
      <xdr:nvSpPr>
        <xdr:cNvPr id="2349836" name="Text Box 2"/>
        <xdr:cNvSpPr txBox="1">
          <a:spLocks noChangeArrowheads="1"/>
        </xdr:cNvSpPr>
      </xdr:nvSpPr>
      <xdr:spPr bwMode="auto">
        <a:xfrm>
          <a:off x="4514850" y="561975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12</xdr:row>
      <xdr:rowOff>752475</xdr:rowOff>
    </xdr:from>
    <xdr:to>
      <xdr:col>31</xdr:col>
      <xdr:colOff>66675</xdr:colOff>
      <xdr:row>13</xdr:row>
      <xdr:rowOff>209550</xdr:rowOff>
    </xdr:to>
    <xdr:sp macro="" textlink="">
      <xdr:nvSpPr>
        <xdr:cNvPr id="2349837" name="Text Box 2"/>
        <xdr:cNvSpPr txBox="1">
          <a:spLocks noChangeArrowheads="1"/>
        </xdr:cNvSpPr>
      </xdr:nvSpPr>
      <xdr:spPr bwMode="auto">
        <a:xfrm>
          <a:off x="4514850" y="612457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12</xdr:row>
      <xdr:rowOff>752475</xdr:rowOff>
    </xdr:from>
    <xdr:to>
      <xdr:col>31</xdr:col>
      <xdr:colOff>66675</xdr:colOff>
      <xdr:row>13</xdr:row>
      <xdr:rowOff>209550</xdr:rowOff>
    </xdr:to>
    <xdr:sp macro="" textlink="">
      <xdr:nvSpPr>
        <xdr:cNvPr id="2349838" name="Text Box 2"/>
        <xdr:cNvSpPr txBox="1">
          <a:spLocks noChangeArrowheads="1"/>
        </xdr:cNvSpPr>
      </xdr:nvSpPr>
      <xdr:spPr bwMode="auto">
        <a:xfrm>
          <a:off x="4514850" y="612457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12</xdr:row>
      <xdr:rowOff>752475</xdr:rowOff>
    </xdr:from>
    <xdr:to>
      <xdr:col>31</xdr:col>
      <xdr:colOff>66675</xdr:colOff>
      <xdr:row>13</xdr:row>
      <xdr:rowOff>209550</xdr:rowOff>
    </xdr:to>
    <xdr:sp macro="" textlink="">
      <xdr:nvSpPr>
        <xdr:cNvPr id="2349839" name="Text Box 2"/>
        <xdr:cNvSpPr txBox="1">
          <a:spLocks noChangeArrowheads="1"/>
        </xdr:cNvSpPr>
      </xdr:nvSpPr>
      <xdr:spPr bwMode="auto">
        <a:xfrm>
          <a:off x="4514850" y="612457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12</xdr:row>
      <xdr:rowOff>752475</xdr:rowOff>
    </xdr:from>
    <xdr:to>
      <xdr:col>31</xdr:col>
      <xdr:colOff>66675</xdr:colOff>
      <xdr:row>13</xdr:row>
      <xdr:rowOff>209550</xdr:rowOff>
    </xdr:to>
    <xdr:sp macro="" textlink="">
      <xdr:nvSpPr>
        <xdr:cNvPr id="2349840" name="Text Box 2"/>
        <xdr:cNvSpPr txBox="1">
          <a:spLocks noChangeArrowheads="1"/>
        </xdr:cNvSpPr>
      </xdr:nvSpPr>
      <xdr:spPr bwMode="auto">
        <a:xfrm>
          <a:off x="4514850" y="612457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13</xdr:row>
      <xdr:rowOff>752475</xdr:rowOff>
    </xdr:from>
    <xdr:to>
      <xdr:col>31</xdr:col>
      <xdr:colOff>66675</xdr:colOff>
      <xdr:row>15</xdr:row>
      <xdr:rowOff>114300</xdr:rowOff>
    </xdr:to>
    <xdr:sp macro="" textlink="">
      <xdr:nvSpPr>
        <xdr:cNvPr id="2349841" name="Text Box 2"/>
        <xdr:cNvSpPr txBox="1">
          <a:spLocks noChangeArrowheads="1"/>
        </xdr:cNvSpPr>
      </xdr:nvSpPr>
      <xdr:spPr bwMode="auto">
        <a:xfrm>
          <a:off x="4514850" y="66294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13</xdr:row>
      <xdr:rowOff>752475</xdr:rowOff>
    </xdr:from>
    <xdr:to>
      <xdr:col>31</xdr:col>
      <xdr:colOff>66675</xdr:colOff>
      <xdr:row>15</xdr:row>
      <xdr:rowOff>114300</xdr:rowOff>
    </xdr:to>
    <xdr:sp macro="" textlink="">
      <xdr:nvSpPr>
        <xdr:cNvPr id="2349842" name="Text Box 2"/>
        <xdr:cNvSpPr txBox="1">
          <a:spLocks noChangeArrowheads="1"/>
        </xdr:cNvSpPr>
      </xdr:nvSpPr>
      <xdr:spPr bwMode="auto">
        <a:xfrm>
          <a:off x="4514850" y="66294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33</xdr:col>
      <xdr:colOff>0</xdr:colOff>
      <xdr:row>4</xdr:row>
      <xdr:rowOff>752475</xdr:rowOff>
    </xdr:from>
    <xdr:to>
      <xdr:col>34</xdr:col>
      <xdr:colOff>66675</xdr:colOff>
      <xdr:row>5</xdr:row>
      <xdr:rowOff>209550</xdr:rowOff>
    </xdr:to>
    <xdr:sp macro="" textlink="">
      <xdr:nvSpPr>
        <xdr:cNvPr id="2349843" name="Text Box 2"/>
        <xdr:cNvSpPr txBox="1">
          <a:spLocks noChangeArrowheads="1"/>
        </xdr:cNvSpPr>
      </xdr:nvSpPr>
      <xdr:spPr bwMode="auto">
        <a:xfrm>
          <a:off x="5676900" y="208597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33</xdr:col>
      <xdr:colOff>0</xdr:colOff>
      <xdr:row>5</xdr:row>
      <xdr:rowOff>752475</xdr:rowOff>
    </xdr:from>
    <xdr:to>
      <xdr:col>34</xdr:col>
      <xdr:colOff>66675</xdr:colOff>
      <xdr:row>6</xdr:row>
      <xdr:rowOff>209550</xdr:rowOff>
    </xdr:to>
    <xdr:sp macro="" textlink="">
      <xdr:nvSpPr>
        <xdr:cNvPr id="2349844" name="Text Box 2"/>
        <xdr:cNvSpPr txBox="1">
          <a:spLocks noChangeArrowheads="1"/>
        </xdr:cNvSpPr>
      </xdr:nvSpPr>
      <xdr:spPr bwMode="auto">
        <a:xfrm>
          <a:off x="5676900" y="25908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33</xdr:col>
      <xdr:colOff>0</xdr:colOff>
      <xdr:row>6</xdr:row>
      <xdr:rowOff>752475</xdr:rowOff>
    </xdr:from>
    <xdr:to>
      <xdr:col>34</xdr:col>
      <xdr:colOff>66675</xdr:colOff>
      <xdr:row>7</xdr:row>
      <xdr:rowOff>209550</xdr:rowOff>
    </xdr:to>
    <xdr:sp macro="" textlink="">
      <xdr:nvSpPr>
        <xdr:cNvPr id="2349845" name="Text Box 2"/>
        <xdr:cNvSpPr txBox="1">
          <a:spLocks noChangeArrowheads="1"/>
        </xdr:cNvSpPr>
      </xdr:nvSpPr>
      <xdr:spPr bwMode="auto">
        <a:xfrm>
          <a:off x="5676900" y="309562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33</xdr:col>
      <xdr:colOff>0</xdr:colOff>
      <xdr:row>6</xdr:row>
      <xdr:rowOff>752475</xdr:rowOff>
    </xdr:from>
    <xdr:to>
      <xdr:col>34</xdr:col>
      <xdr:colOff>66675</xdr:colOff>
      <xdr:row>7</xdr:row>
      <xdr:rowOff>209550</xdr:rowOff>
    </xdr:to>
    <xdr:sp macro="" textlink="">
      <xdr:nvSpPr>
        <xdr:cNvPr id="2349846" name="Text Box 2"/>
        <xdr:cNvSpPr txBox="1">
          <a:spLocks noChangeArrowheads="1"/>
        </xdr:cNvSpPr>
      </xdr:nvSpPr>
      <xdr:spPr bwMode="auto">
        <a:xfrm>
          <a:off x="5676900" y="309562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33</xdr:col>
      <xdr:colOff>0</xdr:colOff>
      <xdr:row>7</xdr:row>
      <xdr:rowOff>752475</xdr:rowOff>
    </xdr:from>
    <xdr:to>
      <xdr:col>34</xdr:col>
      <xdr:colOff>66675</xdr:colOff>
      <xdr:row>8</xdr:row>
      <xdr:rowOff>209550</xdr:rowOff>
    </xdr:to>
    <xdr:sp macro="" textlink="">
      <xdr:nvSpPr>
        <xdr:cNvPr id="2349847" name="Text Box 2"/>
        <xdr:cNvSpPr txBox="1">
          <a:spLocks noChangeArrowheads="1"/>
        </xdr:cNvSpPr>
      </xdr:nvSpPr>
      <xdr:spPr bwMode="auto">
        <a:xfrm>
          <a:off x="5676900" y="360045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33</xdr:col>
      <xdr:colOff>0</xdr:colOff>
      <xdr:row>7</xdr:row>
      <xdr:rowOff>752475</xdr:rowOff>
    </xdr:from>
    <xdr:to>
      <xdr:col>34</xdr:col>
      <xdr:colOff>66675</xdr:colOff>
      <xdr:row>8</xdr:row>
      <xdr:rowOff>209550</xdr:rowOff>
    </xdr:to>
    <xdr:sp macro="" textlink="">
      <xdr:nvSpPr>
        <xdr:cNvPr id="2349848" name="Text Box 2"/>
        <xdr:cNvSpPr txBox="1">
          <a:spLocks noChangeArrowheads="1"/>
        </xdr:cNvSpPr>
      </xdr:nvSpPr>
      <xdr:spPr bwMode="auto">
        <a:xfrm>
          <a:off x="5676900" y="360045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33</xdr:col>
      <xdr:colOff>0</xdr:colOff>
      <xdr:row>8</xdr:row>
      <xdr:rowOff>752475</xdr:rowOff>
    </xdr:from>
    <xdr:to>
      <xdr:col>34</xdr:col>
      <xdr:colOff>66675</xdr:colOff>
      <xdr:row>9</xdr:row>
      <xdr:rowOff>209550</xdr:rowOff>
    </xdr:to>
    <xdr:sp macro="" textlink="">
      <xdr:nvSpPr>
        <xdr:cNvPr id="2349849" name="Text Box 2"/>
        <xdr:cNvSpPr txBox="1">
          <a:spLocks noChangeArrowheads="1"/>
        </xdr:cNvSpPr>
      </xdr:nvSpPr>
      <xdr:spPr bwMode="auto">
        <a:xfrm>
          <a:off x="5676900" y="410527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33</xdr:col>
      <xdr:colOff>0</xdr:colOff>
      <xdr:row>8</xdr:row>
      <xdr:rowOff>752475</xdr:rowOff>
    </xdr:from>
    <xdr:to>
      <xdr:col>34</xdr:col>
      <xdr:colOff>66675</xdr:colOff>
      <xdr:row>9</xdr:row>
      <xdr:rowOff>209550</xdr:rowOff>
    </xdr:to>
    <xdr:sp macro="" textlink="">
      <xdr:nvSpPr>
        <xdr:cNvPr id="2349850" name="Text Box 2"/>
        <xdr:cNvSpPr txBox="1">
          <a:spLocks noChangeArrowheads="1"/>
        </xdr:cNvSpPr>
      </xdr:nvSpPr>
      <xdr:spPr bwMode="auto">
        <a:xfrm>
          <a:off x="5676900" y="410527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33</xdr:col>
      <xdr:colOff>0</xdr:colOff>
      <xdr:row>9</xdr:row>
      <xdr:rowOff>752475</xdr:rowOff>
    </xdr:from>
    <xdr:to>
      <xdr:col>34</xdr:col>
      <xdr:colOff>66675</xdr:colOff>
      <xdr:row>10</xdr:row>
      <xdr:rowOff>209550</xdr:rowOff>
    </xdr:to>
    <xdr:sp macro="" textlink="">
      <xdr:nvSpPr>
        <xdr:cNvPr id="2349851" name="Text Box 2"/>
        <xdr:cNvSpPr txBox="1">
          <a:spLocks noChangeArrowheads="1"/>
        </xdr:cNvSpPr>
      </xdr:nvSpPr>
      <xdr:spPr bwMode="auto">
        <a:xfrm>
          <a:off x="5676900" y="46101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33</xdr:col>
      <xdr:colOff>0</xdr:colOff>
      <xdr:row>9</xdr:row>
      <xdr:rowOff>752475</xdr:rowOff>
    </xdr:from>
    <xdr:to>
      <xdr:col>34</xdr:col>
      <xdr:colOff>66675</xdr:colOff>
      <xdr:row>10</xdr:row>
      <xdr:rowOff>209550</xdr:rowOff>
    </xdr:to>
    <xdr:sp macro="" textlink="">
      <xdr:nvSpPr>
        <xdr:cNvPr id="2349852" name="Text Box 2"/>
        <xdr:cNvSpPr txBox="1">
          <a:spLocks noChangeArrowheads="1"/>
        </xdr:cNvSpPr>
      </xdr:nvSpPr>
      <xdr:spPr bwMode="auto">
        <a:xfrm>
          <a:off x="5676900" y="46101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33</xdr:col>
      <xdr:colOff>0</xdr:colOff>
      <xdr:row>10</xdr:row>
      <xdr:rowOff>752475</xdr:rowOff>
    </xdr:from>
    <xdr:to>
      <xdr:col>34</xdr:col>
      <xdr:colOff>66675</xdr:colOff>
      <xdr:row>11</xdr:row>
      <xdr:rowOff>209550</xdr:rowOff>
    </xdr:to>
    <xdr:sp macro="" textlink="">
      <xdr:nvSpPr>
        <xdr:cNvPr id="2349853" name="Text Box 2"/>
        <xdr:cNvSpPr txBox="1">
          <a:spLocks noChangeArrowheads="1"/>
        </xdr:cNvSpPr>
      </xdr:nvSpPr>
      <xdr:spPr bwMode="auto">
        <a:xfrm>
          <a:off x="5676900" y="511492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33</xdr:col>
      <xdr:colOff>0</xdr:colOff>
      <xdr:row>10</xdr:row>
      <xdr:rowOff>752475</xdr:rowOff>
    </xdr:from>
    <xdr:to>
      <xdr:col>34</xdr:col>
      <xdr:colOff>66675</xdr:colOff>
      <xdr:row>11</xdr:row>
      <xdr:rowOff>209550</xdr:rowOff>
    </xdr:to>
    <xdr:sp macro="" textlink="">
      <xdr:nvSpPr>
        <xdr:cNvPr id="2349854" name="Text Box 2"/>
        <xdr:cNvSpPr txBox="1">
          <a:spLocks noChangeArrowheads="1"/>
        </xdr:cNvSpPr>
      </xdr:nvSpPr>
      <xdr:spPr bwMode="auto">
        <a:xfrm>
          <a:off x="5676900" y="511492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33</xdr:col>
      <xdr:colOff>0</xdr:colOff>
      <xdr:row>11</xdr:row>
      <xdr:rowOff>752475</xdr:rowOff>
    </xdr:from>
    <xdr:to>
      <xdr:col>34</xdr:col>
      <xdr:colOff>66675</xdr:colOff>
      <xdr:row>12</xdr:row>
      <xdr:rowOff>209550</xdr:rowOff>
    </xdr:to>
    <xdr:sp macro="" textlink="">
      <xdr:nvSpPr>
        <xdr:cNvPr id="2349855" name="Text Box 2"/>
        <xdr:cNvSpPr txBox="1">
          <a:spLocks noChangeArrowheads="1"/>
        </xdr:cNvSpPr>
      </xdr:nvSpPr>
      <xdr:spPr bwMode="auto">
        <a:xfrm>
          <a:off x="5676900" y="561975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33</xdr:col>
      <xdr:colOff>0</xdr:colOff>
      <xdr:row>11</xdr:row>
      <xdr:rowOff>752475</xdr:rowOff>
    </xdr:from>
    <xdr:to>
      <xdr:col>34</xdr:col>
      <xdr:colOff>66675</xdr:colOff>
      <xdr:row>12</xdr:row>
      <xdr:rowOff>209550</xdr:rowOff>
    </xdr:to>
    <xdr:sp macro="" textlink="">
      <xdr:nvSpPr>
        <xdr:cNvPr id="2349856" name="Text Box 2"/>
        <xdr:cNvSpPr txBox="1">
          <a:spLocks noChangeArrowheads="1"/>
        </xdr:cNvSpPr>
      </xdr:nvSpPr>
      <xdr:spPr bwMode="auto">
        <a:xfrm>
          <a:off x="5676900" y="561975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33</xdr:col>
      <xdr:colOff>0</xdr:colOff>
      <xdr:row>12</xdr:row>
      <xdr:rowOff>752475</xdr:rowOff>
    </xdr:from>
    <xdr:to>
      <xdr:col>34</xdr:col>
      <xdr:colOff>66675</xdr:colOff>
      <xdr:row>13</xdr:row>
      <xdr:rowOff>209550</xdr:rowOff>
    </xdr:to>
    <xdr:sp macro="" textlink="">
      <xdr:nvSpPr>
        <xdr:cNvPr id="2349857" name="Text Box 2"/>
        <xdr:cNvSpPr txBox="1">
          <a:spLocks noChangeArrowheads="1"/>
        </xdr:cNvSpPr>
      </xdr:nvSpPr>
      <xdr:spPr bwMode="auto">
        <a:xfrm>
          <a:off x="5676900" y="612457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33</xdr:col>
      <xdr:colOff>0</xdr:colOff>
      <xdr:row>12</xdr:row>
      <xdr:rowOff>752475</xdr:rowOff>
    </xdr:from>
    <xdr:to>
      <xdr:col>34</xdr:col>
      <xdr:colOff>66675</xdr:colOff>
      <xdr:row>13</xdr:row>
      <xdr:rowOff>209550</xdr:rowOff>
    </xdr:to>
    <xdr:sp macro="" textlink="">
      <xdr:nvSpPr>
        <xdr:cNvPr id="2349858" name="Text Box 2"/>
        <xdr:cNvSpPr txBox="1">
          <a:spLocks noChangeArrowheads="1"/>
        </xdr:cNvSpPr>
      </xdr:nvSpPr>
      <xdr:spPr bwMode="auto">
        <a:xfrm>
          <a:off x="5676900" y="6124575"/>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33</xdr:col>
      <xdr:colOff>0</xdr:colOff>
      <xdr:row>13</xdr:row>
      <xdr:rowOff>752475</xdr:rowOff>
    </xdr:from>
    <xdr:to>
      <xdr:col>34</xdr:col>
      <xdr:colOff>66675</xdr:colOff>
      <xdr:row>15</xdr:row>
      <xdr:rowOff>114300</xdr:rowOff>
    </xdr:to>
    <xdr:sp macro="" textlink="">
      <xdr:nvSpPr>
        <xdr:cNvPr id="2349859" name="Text Box 2"/>
        <xdr:cNvSpPr txBox="1">
          <a:spLocks noChangeArrowheads="1"/>
        </xdr:cNvSpPr>
      </xdr:nvSpPr>
      <xdr:spPr bwMode="auto">
        <a:xfrm>
          <a:off x="5676900" y="66294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33</xdr:col>
      <xdr:colOff>0</xdr:colOff>
      <xdr:row>13</xdr:row>
      <xdr:rowOff>752475</xdr:rowOff>
    </xdr:from>
    <xdr:to>
      <xdr:col>34</xdr:col>
      <xdr:colOff>66675</xdr:colOff>
      <xdr:row>15</xdr:row>
      <xdr:rowOff>114300</xdr:rowOff>
    </xdr:to>
    <xdr:sp macro="" textlink="">
      <xdr:nvSpPr>
        <xdr:cNvPr id="2349860" name="Text Box 2"/>
        <xdr:cNvSpPr txBox="1">
          <a:spLocks noChangeArrowheads="1"/>
        </xdr:cNvSpPr>
      </xdr:nvSpPr>
      <xdr:spPr bwMode="auto">
        <a:xfrm>
          <a:off x="5676900" y="66294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33</xdr:col>
      <xdr:colOff>0</xdr:colOff>
      <xdr:row>13</xdr:row>
      <xdr:rowOff>752475</xdr:rowOff>
    </xdr:from>
    <xdr:to>
      <xdr:col>34</xdr:col>
      <xdr:colOff>66675</xdr:colOff>
      <xdr:row>15</xdr:row>
      <xdr:rowOff>114300</xdr:rowOff>
    </xdr:to>
    <xdr:sp macro="" textlink="">
      <xdr:nvSpPr>
        <xdr:cNvPr id="2349861" name="Text Box 2"/>
        <xdr:cNvSpPr txBox="1">
          <a:spLocks noChangeArrowheads="1"/>
        </xdr:cNvSpPr>
      </xdr:nvSpPr>
      <xdr:spPr bwMode="auto">
        <a:xfrm>
          <a:off x="5676900" y="66294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3</xdr:row>
      <xdr:rowOff>752475</xdr:rowOff>
    </xdr:from>
    <xdr:to>
      <xdr:col>31</xdr:col>
      <xdr:colOff>66675</xdr:colOff>
      <xdr:row>4</xdr:row>
      <xdr:rowOff>76200</xdr:rowOff>
    </xdr:to>
    <xdr:sp macro="" textlink="">
      <xdr:nvSpPr>
        <xdr:cNvPr id="2349862" name="Text Box 2"/>
        <xdr:cNvSpPr txBox="1">
          <a:spLocks noChangeArrowheads="1"/>
        </xdr:cNvSpPr>
      </xdr:nvSpPr>
      <xdr:spPr bwMode="auto">
        <a:xfrm>
          <a:off x="4514850" y="14478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3</xdr:row>
      <xdr:rowOff>752475</xdr:rowOff>
    </xdr:from>
    <xdr:to>
      <xdr:col>31</xdr:col>
      <xdr:colOff>66675</xdr:colOff>
      <xdr:row>4</xdr:row>
      <xdr:rowOff>76200</xdr:rowOff>
    </xdr:to>
    <xdr:sp macro="" textlink="">
      <xdr:nvSpPr>
        <xdr:cNvPr id="2349863" name="Text Box 2"/>
        <xdr:cNvSpPr txBox="1">
          <a:spLocks noChangeArrowheads="1"/>
        </xdr:cNvSpPr>
      </xdr:nvSpPr>
      <xdr:spPr bwMode="auto">
        <a:xfrm>
          <a:off x="4514850" y="14478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34</xdr:col>
      <xdr:colOff>561975</xdr:colOff>
      <xdr:row>3</xdr:row>
      <xdr:rowOff>752475</xdr:rowOff>
    </xdr:from>
    <xdr:to>
      <xdr:col>34</xdr:col>
      <xdr:colOff>561975</xdr:colOff>
      <xdr:row>4</xdr:row>
      <xdr:rowOff>76200</xdr:rowOff>
    </xdr:to>
    <xdr:sp macro="" textlink="">
      <xdr:nvSpPr>
        <xdr:cNvPr id="2349864" name="Text Box 1"/>
        <xdr:cNvSpPr txBox="1">
          <a:spLocks noChangeArrowheads="1"/>
        </xdr:cNvSpPr>
      </xdr:nvSpPr>
      <xdr:spPr bwMode="auto">
        <a:xfrm>
          <a:off x="6238875" y="14478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33</xdr:col>
      <xdr:colOff>0</xdr:colOff>
      <xdr:row>3</xdr:row>
      <xdr:rowOff>752475</xdr:rowOff>
    </xdr:from>
    <xdr:to>
      <xdr:col>34</xdr:col>
      <xdr:colOff>66675</xdr:colOff>
      <xdr:row>4</xdr:row>
      <xdr:rowOff>76200</xdr:rowOff>
    </xdr:to>
    <xdr:sp macro="" textlink="">
      <xdr:nvSpPr>
        <xdr:cNvPr id="2349865" name="Text Box 2"/>
        <xdr:cNvSpPr txBox="1">
          <a:spLocks noChangeArrowheads="1"/>
        </xdr:cNvSpPr>
      </xdr:nvSpPr>
      <xdr:spPr bwMode="auto">
        <a:xfrm>
          <a:off x="5676900" y="14478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34</xdr:col>
      <xdr:colOff>561975</xdr:colOff>
      <xdr:row>3</xdr:row>
      <xdr:rowOff>752475</xdr:rowOff>
    </xdr:from>
    <xdr:to>
      <xdr:col>34</xdr:col>
      <xdr:colOff>561975</xdr:colOff>
      <xdr:row>4</xdr:row>
      <xdr:rowOff>76200</xdr:rowOff>
    </xdr:to>
    <xdr:sp macro="" textlink="">
      <xdr:nvSpPr>
        <xdr:cNvPr id="2349866" name="Text Box 1"/>
        <xdr:cNvSpPr txBox="1">
          <a:spLocks noChangeArrowheads="1"/>
        </xdr:cNvSpPr>
      </xdr:nvSpPr>
      <xdr:spPr bwMode="auto">
        <a:xfrm>
          <a:off x="6238875" y="14478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33</xdr:col>
      <xdr:colOff>0</xdr:colOff>
      <xdr:row>3</xdr:row>
      <xdr:rowOff>752475</xdr:rowOff>
    </xdr:from>
    <xdr:to>
      <xdr:col>34</xdr:col>
      <xdr:colOff>66675</xdr:colOff>
      <xdr:row>4</xdr:row>
      <xdr:rowOff>76200</xdr:rowOff>
    </xdr:to>
    <xdr:sp macro="" textlink="">
      <xdr:nvSpPr>
        <xdr:cNvPr id="2349867" name="Text Box 2"/>
        <xdr:cNvSpPr txBox="1">
          <a:spLocks noChangeArrowheads="1"/>
        </xdr:cNvSpPr>
      </xdr:nvSpPr>
      <xdr:spPr bwMode="auto">
        <a:xfrm>
          <a:off x="5676900" y="14478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34</xdr:col>
      <xdr:colOff>0</xdr:colOff>
      <xdr:row>3</xdr:row>
      <xdr:rowOff>752475</xdr:rowOff>
    </xdr:from>
    <xdr:to>
      <xdr:col>34</xdr:col>
      <xdr:colOff>66675</xdr:colOff>
      <xdr:row>4</xdr:row>
      <xdr:rowOff>76200</xdr:rowOff>
    </xdr:to>
    <xdr:sp macro="" textlink="">
      <xdr:nvSpPr>
        <xdr:cNvPr id="2349868" name="Text Box 2"/>
        <xdr:cNvSpPr txBox="1">
          <a:spLocks noChangeArrowheads="1"/>
        </xdr:cNvSpPr>
      </xdr:nvSpPr>
      <xdr:spPr bwMode="auto">
        <a:xfrm>
          <a:off x="5676900" y="14478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34</xdr:col>
      <xdr:colOff>0</xdr:colOff>
      <xdr:row>3</xdr:row>
      <xdr:rowOff>752475</xdr:rowOff>
    </xdr:from>
    <xdr:to>
      <xdr:col>34</xdr:col>
      <xdr:colOff>66675</xdr:colOff>
      <xdr:row>4</xdr:row>
      <xdr:rowOff>76200</xdr:rowOff>
    </xdr:to>
    <xdr:sp macro="" textlink="">
      <xdr:nvSpPr>
        <xdr:cNvPr id="2349869" name="Text Box 2"/>
        <xdr:cNvSpPr txBox="1">
          <a:spLocks noChangeArrowheads="1"/>
        </xdr:cNvSpPr>
      </xdr:nvSpPr>
      <xdr:spPr bwMode="auto">
        <a:xfrm>
          <a:off x="5676900" y="14478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34</xdr:col>
      <xdr:colOff>561975</xdr:colOff>
      <xdr:row>3</xdr:row>
      <xdr:rowOff>752475</xdr:rowOff>
    </xdr:from>
    <xdr:to>
      <xdr:col>34</xdr:col>
      <xdr:colOff>561975</xdr:colOff>
      <xdr:row>4</xdr:row>
      <xdr:rowOff>76200</xdr:rowOff>
    </xdr:to>
    <xdr:sp macro="" textlink="">
      <xdr:nvSpPr>
        <xdr:cNvPr id="2349870" name="Text Box 1"/>
        <xdr:cNvSpPr txBox="1">
          <a:spLocks noChangeArrowheads="1"/>
        </xdr:cNvSpPr>
      </xdr:nvSpPr>
      <xdr:spPr bwMode="auto">
        <a:xfrm>
          <a:off x="6238875" y="14478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34</xdr:col>
      <xdr:colOff>561975</xdr:colOff>
      <xdr:row>3</xdr:row>
      <xdr:rowOff>752475</xdr:rowOff>
    </xdr:from>
    <xdr:to>
      <xdr:col>34</xdr:col>
      <xdr:colOff>561975</xdr:colOff>
      <xdr:row>4</xdr:row>
      <xdr:rowOff>76200</xdr:rowOff>
    </xdr:to>
    <xdr:sp macro="" textlink="">
      <xdr:nvSpPr>
        <xdr:cNvPr id="2349871" name="Text Box 1"/>
        <xdr:cNvSpPr txBox="1">
          <a:spLocks noChangeArrowheads="1"/>
        </xdr:cNvSpPr>
      </xdr:nvSpPr>
      <xdr:spPr bwMode="auto">
        <a:xfrm>
          <a:off x="6238875" y="14478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34</xdr:col>
      <xdr:colOff>0</xdr:colOff>
      <xdr:row>3</xdr:row>
      <xdr:rowOff>752475</xdr:rowOff>
    </xdr:from>
    <xdr:to>
      <xdr:col>34</xdr:col>
      <xdr:colOff>66675</xdr:colOff>
      <xdr:row>4</xdr:row>
      <xdr:rowOff>76200</xdr:rowOff>
    </xdr:to>
    <xdr:sp macro="" textlink="">
      <xdr:nvSpPr>
        <xdr:cNvPr id="2349872" name="Text Box 2"/>
        <xdr:cNvSpPr txBox="1">
          <a:spLocks noChangeArrowheads="1"/>
        </xdr:cNvSpPr>
      </xdr:nvSpPr>
      <xdr:spPr bwMode="auto">
        <a:xfrm>
          <a:off x="5676900" y="14478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34</xdr:col>
      <xdr:colOff>0</xdr:colOff>
      <xdr:row>3</xdr:row>
      <xdr:rowOff>752475</xdr:rowOff>
    </xdr:from>
    <xdr:to>
      <xdr:col>34</xdr:col>
      <xdr:colOff>66675</xdr:colOff>
      <xdr:row>4</xdr:row>
      <xdr:rowOff>76200</xdr:rowOff>
    </xdr:to>
    <xdr:sp macro="" textlink="">
      <xdr:nvSpPr>
        <xdr:cNvPr id="2349873" name="Text Box 2"/>
        <xdr:cNvSpPr txBox="1">
          <a:spLocks noChangeArrowheads="1"/>
        </xdr:cNvSpPr>
      </xdr:nvSpPr>
      <xdr:spPr bwMode="auto">
        <a:xfrm>
          <a:off x="5676900" y="144780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819150</xdr:colOff>
      <xdr:row>88</xdr:row>
      <xdr:rowOff>114300</xdr:rowOff>
    </xdr:from>
    <xdr:to>
      <xdr:col>13</xdr:col>
      <xdr:colOff>0</xdr:colOff>
      <xdr:row>91</xdr:row>
      <xdr:rowOff>95250</xdr:rowOff>
    </xdr:to>
    <xdr:sp macro="" textlink="">
      <xdr:nvSpPr>
        <xdr:cNvPr id="2137203" name="AutoShape 2"/>
        <xdr:cNvSpPr>
          <a:spLocks noChangeArrowheads="1"/>
        </xdr:cNvSpPr>
      </xdr:nvSpPr>
      <xdr:spPr bwMode="auto">
        <a:xfrm>
          <a:off x="1952625" y="14754225"/>
          <a:ext cx="47625" cy="438150"/>
        </a:xfrm>
        <a:prstGeom prst="bracketPair">
          <a:avLst>
            <a:gd name="adj" fmla="val 937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10"/>
  <sheetViews>
    <sheetView showGridLines="0" tabSelected="1" zoomScaleNormal="100" zoomScaleSheetLayoutView="100" workbookViewId="0">
      <selection activeCell="D9" sqref="D9"/>
    </sheetView>
  </sheetViews>
  <sheetFormatPr defaultColWidth="8" defaultRowHeight="27" customHeight="1"/>
  <cols>
    <col min="1" max="1" width="19.85546875" style="155" customWidth="1"/>
    <col min="2" max="2" width="4.140625" style="155" customWidth="1"/>
    <col min="3" max="3" width="41.7109375" style="155" customWidth="1"/>
    <col min="4" max="16384" width="8" style="155"/>
  </cols>
  <sheetData>
    <row r="1" spans="2:3" ht="27" customHeight="1">
      <c r="B1" s="1040" t="s">
        <v>179</v>
      </c>
      <c r="C1" s="1041"/>
    </row>
    <row r="2" spans="2:3" ht="39.950000000000003" customHeight="1"/>
    <row r="3" spans="2:3" ht="27" customHeight="1">
      <c r="C3" s="155" t="s">
        <v>523</v>
      </c>
    </row>
    <row r="4" spans="2:3" ht="27" customHeight="1">
      <c r="C4" s="155" t="s">
        <v>525</v>
      </c>
    </row>
    <row r="5" spans="2:3" ht="27" customHeight="1">
      <c r="C5" s="155" t="s">
        <v>180</v>
      </c>
    </row>
    <row r="6" spans="2:3" ht="27" customHeight="1">
      <c r="C6" s="155" t="s">
        <v>181</v>
      </c>
    </row>
    <row r="7" spans="2:3" ht="27" customHeight="1">
      <c r="C7" s="155" t="s">
        <v>182</v>
      </c>
    </row>
    <row r="8" spans="2:3" ht="27" customHeight="1">
      <c r="C8" s="155" t="s">
        <v>183</v>
      </c>
    </row>
    <row r="9" spans="2:3" ht="27" customHeight="1">
      <c r="C9" s="155" t="s">
        <v>690</v>
      </c>
    </row>
    <row r="10" spans="2:3" ht="27" customHeight="1">
      <c r="C10" s="155" t="s">
        <v>522</v>
      </c>
    </row>
  </sheetData>
  <mergeCells count="1">
    <mergeCell ref="B1:C1"/>
  </mergeCells>
  <phoneticPr fontId="14"/>
  <pageMargins left="1.1811023622047245" right="1.1811023622047245" top="2.7559055118110236" bottom="0.98425196850393704" header="0.51181102362204722" footer="0.51181102362204722"/>
  <pageSetup paperSize="9"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zoomScaleNormal="100" zoomScaleSheetLayoutView="85" workbookViewId="0">
      <selection activeCell="D9" sqref="D9"/>
    </sheetView>
  </sheetViews>
  <sheetFormatPr defaultRowHeight="13.5"/>
  <cols>
    <col min="1" max="1" width="5.5703125" customWidth="1"/>
    <col min="2" max="2" width="11.7109375" customWidth="1"/>
    <col min="3" max="3" width="14.140625" customWidth="1"/>
    <col min="9" max="9" width="9" customWidth="1"/>
    <col min="10" max="11" width="3.42578125" customWidth="1"/>
    <col min="12" max="12" width="5.5703125" customWidth="1"/>
    <col min="13" max="15" width="12.7109375" bestFit="1" customWidth="1"/>
  </cols>
  <sheetData>
    <row r="1" spans="1:15">
      <c r="A1" s="589" t="s">
        <v>471</v>
      </c>
    </row>
    <row r="2" spans="1:15">
      <c r="A2" s="1"/>
    </row>
    <row r="12" spans="1:15">
      <c r="L12" t="s">
        <v>769</v>
      </c>
    </row>
    <row r="14" spans="1:15">
      <c r="L14" t="s">
        <v>447</v>
      </c>
      <c r="M14" t="s">
        <v>759</v>
      </c>
      <c r="N14" t="s">
        <v>760</v>
      </c>
      <c r="O14" t="s">
        <v>761</v>
      </c>
    </row>
    <row r="15" spans="1:15">
      <c r="L15" t="s">
        <v>762</v>
      </c>
      <c r="M15" s="795">
        <v>95.3</v>
      </c>
      <c r="N15" s="795">
        <v>98.9</v>
      </c>
      <c r="O15">
        <v>25.1</v>
      </c>
    </row>
    <row r="16" spans="1:15">
      <c r="L16" t="s">
        <v>763</v>
      </c>
      <c r="M16" s="795">
        <v>95.8</v>
      </c>
      <c r="N16" s="795">
        <v>99</v>
      </c>
      <c r="O16">
        <v>25.7</v>
      </c>
    </row>
    <row r="17" spans="12:15">
      <c r="L17" t="s">
        <v>764</v>
      </c>
      <c r="M17" s="795">
        <v>96.4</v>
      </c>
      <c r="N17" s="795">
        <v>99.1</v>
      </c>
      <c r="O17">
        <v>26.1</v>
      </c>
    </row>
    <row r="18" spans="12:15">
      <c r="L18" t="s">
        <v>765</v>
      </c>
      <c r="M18" s="795">
        <v>96.7</v>
      </c>
      <c r="N18" s="795">
        <v>99.2</v>
      </c>
      <c r="O18" s="796">
        <v>27</v>
      </c>
    </row>
    <row r="19" spans="12:15">
      <c r="L19" t="s">
        <v>766</v>
      </c>
      <c r="M19" s="795">
        <v>96.8</v>
      </c>
      <c r="N19" s="795">
        <v>99.2</v>
      </c>
      <c r="O19" s="797">
        <v>24.7</v>
      </c>
    </row>
    <row r="20" spans="12:15">
      <c r="L20" t="s">
        <v>767</v>
      </c>
      <c r="M20" s="795">
        <v>97.1</v>
      </c>
      <c r="N20" s="795">
        <v>99.2</v>
      </c>
      <c r="O20">
        <v>26.2</v>
      </c>
    </row>
    <row r="21" spans="12:15">
      <c r="L21" t="s">
        <v>768</v>
      </c>
      <c r="M21" s="795">
        <v>97.4</v>
      </c>
      <c r="N21" s="795">
        <v>99.2</v>
      </c>
      <c r="O21">
        <v>26.3</v>
      </c>
    </row>
    <row r="22" spans="12:15">
      <c r="L22" t="s">
        <v>697</v>
      </c>
      <c r="M22" s="795">
        <v>97.5</v>
      </c>
      <c r="N22" s="795">
        <v>99.3</v>
      </c>
      <c r="O22">
        <v>27.7</v>
      </c>
    </row>
    <row r="51" spans="1:2">
      <c r="A51" s="587"/>
    </row>
    <row r="52" spans="1:2">
      <c r="A52" s="587"/>
    </row>
    <row r="53" spans="1:2">
      <c r="A53" s="587"/>
      <c r="B53" s="587"/>
    </row>
    <row r="54" spans="1:2">
      <c r="A54" s="588" t="s">
        <v>473</v>
      </c>
      <c r="B54" s="587"/>
    </row>
    <row r="55" spans="1:2">
      <c r="A55" s="588"/>
      <c r="B55" s="587"/>
    </row>
    <row r="56" spans="1:2">
      <c r="A56" s="587"/>
      <c r="B56" s="587"/>
    </row>
  </sheetData>
  <phoneticPr fontId="2"/>
  <pageMargins left="1.06" right="0.17" top="0.74803149606299213" bottom="0.74803149606299213" header="0.31496062992125984" footer="0.31496062992125984"/>
  <pageSetup paperSize="9" firstPageNumber="9" orientation="portrait" useFirstPageNumber="1" r:id="rId1"/>
  <headerFooter>
    <oddFooter>&amp;C&amp;"ＭＳ Ｐ明朝,標準"－&amp;P－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showGridLines="0" zoomScaleNormal="100" zoomScaleSheetLayoutView="100" workbookViewId="0">
      <selection activeCell="D9" sqref="D9"/>
    </sheetView>
  </sheetViews>
  <sheetFormatPr defaultRowHeight="13.5"/>
  <cols>
    <col min="1" max="1" width="2.7109375" style="716" customWidth="1"/>
    <col min="2" max="10" width="9.140625" style="716"/>
    <col min="11" max="11" width="5.140625" style="716" customWidth="1"/>
    <col min="12" max="16384" width="9.140625" style="716"/>
  </cols>
  <sheetData>
    <row r="2" spans="2:2" ht="21.75" customHeight="1">
      <c r="B2" s="717" t="s">
        <v>749</v>
      </c>
    </row>
    <row r="4" spans="2:2">
      <c r="B4" s="99"/>
    </row>
  </sheetData>
  <phoneticPr fontId="2"/>
  <printOptions horizontalCentered="1" verticalCentered="1"/>
  <pageMargins left="0.78740157480314965" right="0.78740157480314965" top="0.6692913385826772" bottom="0.82677165354330717" header="0.51181102362204722" footer="0.51181102362204722"/>
  <pageSetup paperSize="9" scale="93" firstPageNumber="10" orientation="portrait" useFirstPageNumber="1" horizontalDpi="1200" verticalDpi="1200" r:id="rId1"/>
  <headerFooter alignWithMargins="0">
    <oddFooter>&amp;C&amp;"ＭＳ Ｐ明朝,標準"－&amp;P－</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AM3854"/>
  <sheetViews>
    <sheetView showGridLines="0" zoomScaleNormal="100" workbookViewId="0">
      <pane xSplit="20" ySplit="4" topLeftCell="U5" activePane="bottomRight" state="frozen"/>
      <selection activeCell="D9" sqref="D9"/>
      <selection pane="topRight" activeCell="D9" sqref="D9"/>
      <selection pane="bottomLeft" activeCell="D9" sqref="D9"/>
      <selection pane="bottomRight" activeCell="D9" sqref="D9"/>
    </sheetView>
  </sheetViews>
  <sheetFormatPr defaultColWidth="9" defaultRowHeight="12"/>
  <cols>
    <col min="1" max="1" width="0.42578125" style="182" customWidth="1"/>
    <col min="2" max="2" width="3.5703125" style="182" customWidth="1"/>
    <col min="3" max="3" width="4.5703125" style="182" customWidth="1"/>
    <col min="4" max="5" width="0.42578125" style="182" customWidth="1"/>
    <col min="6" max="6" width="5.5703125" style="315" customWidth="1"/>
    <col min="7" max="7" width="0.42578125" style="182" customWidth="1"/>
    <col min="8" max="8" width="3.28515625" style="182" hidden="1" customWidth="1"/>
    <col min="9" max="9" width="9.140625" style="182" hidden="1" customWidth="1"/>
    <col min="10" max="10" width="7.7109375" style="291" hidden="1" customWidth="1"/>
    <col min="11" max="12" width="0.42578125" style="182" hidden="1" customWidth="1"/>
    <col min="13" max="13" width="9.140625" style="182" hidden="1" customWidth="1"/>
    <col min="14" max="14" width="7.7109375" style="291" hidden="1" customWidth="1"/>
    <col min="15" max="16" width="0.42578125" style="182" hidden="1" customWidth="1"/>
    <col min="17" max="17" width="9.140625" style="182" hidden="1" customWidth="1"/>
    <col min="18" max="18" width="7.7109375" style="291" hidden="1" customWidth="1"/>
    <col min="19" max="19" width="0.42578125" style="182" hidden="1" customWidth="1"/>
    <col min="20" max="20" width="0.42578125" style="206" customWidth="1"/>
    <col min="21" max="21" width="9.7109375" style="182" bestFit="1" customWidth="1"/>
    <col min="22" max="22" width="7.42578125" style="291" customWidth="1"/>
    <col min="23" max="23" width="0.5703125" style="182" customWidth="1"/>
    <col min="24" max="24" width="0.42578125" style="182" customWidth="1"/>
    <col min="25" max="25" width="9.7109375" style="182" bestFit="1" customWidth="1"/>
    <col min="26" max="26" width="7.42578125" style="291" customWidth="1"/>
    <col min="27" max="27" width="9.7109375" style="182" bestFit="1" customWidth="1"/>
    <col min="28" max="28" width="7.42578125" style="291" customWidth="1"/>
    <col min="29" max="29" width="10.42578125" style="182" hidden="1" customWidth="1"/>
    <col min="30" max="30" width="9.7109375" style="182" bestFit="1" customWidth="1"/>
    <col min="31" max="31" width="7.42578125" style="291" customWidth="1"/>
    <col min="32" max="32" width="20" style="182" hidden="1" customWidth="1"/>
    <col min="33" max="33" width="8.7109375" style="182" bestFit="1" customWidth="1"/>
    <col min="34" max="34" width="7.42578125" style="291" bestFit="1" customWidth="1"/>
    <col min="35" max="35" width="13" style="182" bestFit="1" customWidth="1"/>
    <col min="36" max="16384" width="9" style="182"/>
  </cols>
  <sheetData>
    <row r="1" spans="1:39">
      <c r="A1" s="181" t="s">
        <v>209</v>
      </c>
      <c r="B1" s="290"/>
      <c r="C1" s="290"/>
      <c r="D1" s="290"/>
      <c r="E1" s="290"/>
      <c r="F1" s="290"/>
      <c r="G1" s="290"/>
      <c r="T1" s="48"/>
      <c r="U1" s="48"/>
      <c r="V1" s="314"/>
      <c r="X1" s="48"/>
    </row>
    <row r="2" spans="1:39" s="292" customFormat="1" ht="18" customHeight="1">
      <c r="F2" s="293"/>
      <c r="J2" s="294"/>
      <c r="N2" s="294"/>
      <c r="Q2" s="184"/>
      <c r="R2" s="184"/>
      <c r="S2" s="295"/>
      <c r="T2" s="465"/>
      <c r="U2" s="1102"/>
      <c r="V2" s="1102"/>
      <c r="W2" s="295"/>
      <c r="X2" s="465"/>
      <c r="Y2" s="184"/>
      <c r="Z2" s="184"/>
      <c r="AA2" s="184"/>
      <c r="AB2" s="184"/>
      <c r="AD2" s="184"/>
      <c r="AE2" s="184"/>
      <c r="AG2" s="1102" t="s">
        <v>448</v>
      </c>
      <c r="AH2" s="1102"/>
    </row>
    <row r="3" spans="1:39" ht="24.95" customHeight="1">
      <c r="A3" s="1090" t="s">
        <v>210</v>
      </c>
      <c r="B3" s="1091"/>
      <c r="C3" s="1091"/>
      <c r="D3" s="1091"/>
      <c r="E3" s="1091"/>
      <c r="F3" s="1091"/>
      <c r="G3" s="1092"/>
      <c r="H3" s="189"/>
      <c r="I3" s="1088" t="s">
        <v>211</v>
      </c>
      <c r="J3" s="1088"/>
      <c r="K3" s="188"/>
      <c r="L3" s="189"/>
      <c r="M3" s="1088" t="s">
        <v>440</v>
      </c>
      <c r="N3" s="1088"/>
      <c r="O3" s="188"/>
      <c r="P3" s="189"/>
      <c r="Q3" s="1088" t="s">
        <v>444</v>
      </c>
      <c r="R3" s="1113"/>
      <c r="S3" s="187"/>
      <c r="T3" s="296"/>
      <c r="U3" s="1088" t="s">
        <v>503</v>
      </c>
      <c r="V3" s="1088"/>
      <c r="W3" s="433"/>
      <c r="X3" s="601"/>
      <c r="Y3" s="1088" t="s">
        <v>537</v>
      </c>
      <c r="Z3" s="1113"/>
      <c r="AA3" s="1109" t="s">
        <v>642</v>
      </c>
      <c r="AB3" s="1110"/>
      <c r="AC3" s="771" t="s">
        <v>742</v>
      </c>
      <c r="AD3" s="1109" t="s">
        <v>659</v>
      </c>
      <c r="AE3" s="1110"/>
      <c r="AF3" s="770" t="s">
        <v>741</v>
      </c>
      <c r="AG3" s="1109" t="s">
        <v>691</v>
      </c>
      <c r="AH3" s="1154"/>
    </row>
    <row r="4" spans="1:39" ht="69.95" customHeight="1">
      <c r="A4" s="1099"/>
      <c r="B4" s="1100"/>
      <c r="C4" s="1100"/>
      <c r="D4" s="1100"/>
      <c r="E4" s="1100"/>
      <c r="F4" s="1100"/>
      <c r="G4" s="1101"/>
      <c r="H4" s="1114" t="s">
        <v>212</v>
      </c>
      <c r="I4" s="1142"/>
      <c r="J4" s="1143" t="s">
        <v>213</v>
      </c>
      <c r="K4" s="1144"/>
      <c r="L4" s="1114" t="s">
        <v>212</v>
      </c>
      <c r="M4" s="1142"/>
      <c r="N4" s="1143" t="s">
        <v>213</v>
      </c>
      <c r="O4" s="1144"/>
      <c r="P4" s="1114" t="s">
        <v>212</v>
      </c>
      <c r="Q4" s="1142"/>
      <c r="R4" s="1147" t="s">
        <v>505</v>
      </c>
      <c r="S4" s="1148"/>
      <c r="T4" s="1114" t="s">
        <v>212</v>
      </c>
      <c r="U4" s="1142"/>
      <c r="V4" s="1143" t="s">
        <v>495</v>
      </c>
      <c r="W4" s="1144"/>
      <c r="X4" s="1114" t="s">
        <v>212</v>
      </c>
      <c r="Y4" s="1115"/>
      <c r="Z4" s="755" t="s">
        <v>490</v>
      </c>
      <c r="AA4" s="754" t="s">
        <v>212</v>
      </c>
      <c r="AB4" s="772" t="s">
        <v>490</v>
      </c>
      <c r="AC4" s="761" t="s">
        <v>740</v>
      </c>
      <c r="AD4" s="776" t="s">
        <v>739</v>
      </c>
      <c r="AE4" s="772" t="s">
        <v>490</v>
      </c>
      <c r="AF4" s="761" t="s">
        <v>740</v>
      </c>
      <c r="AG4" s="753" t="s">
        <v>739</v>
      </c>
      <c r="AH4" s="767" t="s">
        <v>490</v>
      </c>
    </row>
    <row r="5" spans="1:39" ht="39.950000000000003" customHeight="1">
      <c r="A5" s="201"/>
      <c r="B5" s="1085" t="s">
        <v>214</v>
      </c>
      <c r="C5" s="1085"/>
      <c r="D5" s="237"/>
      <c r="E5" s="297"/>
      <c r="F5" s="230" t="s">
        <v>185</v>
      </c>
      <c r="G5" s="235"/>
      <c r="H5" s="288"/>
      <c r="I5" s="266">
        <v>134795</v>
      </c>
      <c r="J5" s="420">
        <v>78.156980755738786</v>
      </c>
      <c r="K5" s="266"/>
      <c r="L5" s="351"/>
      <c r="M5" s="266">
        <v>155530.055247571</v>
      </c>
      <c r="N5" s="420">
        <v>99.130355910374604</v>
      </c>
      <c r="O5" s="266"/>
      <c r="P5" s="351"/>
      <c r="Q5" s="266">
        <v>155007</v>
      </c>
      <c r="R5" s="420">
        <v>99.7</v>
      </c>
      <c r="S5" s="480">
        <v>99.130355910374604</v>
      </c>
      <c r="T5" s="353"/>
      <c r="U5" s="351">
        <v>155443</v>
      </c>
      <c r="V5" s="420">
        <v>99.213658847933615</v>
      </c>
      <c r="W5" s="790"/>
      <c r="X5" s="353"/>
      <c r="Y5" s="266">
        <v>155141</v>
      </c>
      <c r="Z5" s="420">
        <v>99.805716564914476</v>
      </c>
      <c r="AA5" s="759">
        <v>156906</v>
      </c>
      <c r="AB5" s="773">
        <v>101.13767476037927</v>
      </c>
      <c r="AC5" s="762">
        <v>136681386077</v>
      </c>
      <c r="AD5" s="759">
        <f t="shared" ref="AD5:AD20" si="0">AC5/$AD$21</f>
        <v>173036.97327246465</v>
      </c>
      <c r="AE5" s="773">
        <f t="shared" ref="AE5:AE14" si="1">AD5/AA5*100</f>
        <v>110.28066056904429</v>
      </c>
      <c r="AF5" s="762">
        <v>139547750407</v>
      </c>
      <c r="AG5" s="791">
        <f>ROUNDDOWN(AF5/$AG$21,0)</f>
        <v>177540</v>
      </c>
      <c r="AH5" s="768">
        <f>IFERROR(AG5/AD5*100,"－")</f>
        <v>102.60234945305295</v>
      </c>
      <c r="AI5" s="48"/>
    </row>
    <row r="6" spans="1:39" ht="39.950000000000003" customHeight="1">
      <c r="A6" s="220"/>
      <c r="B6" s="1084"/>
      <c r="C6" s="1084"/>
      <c r="D6" s="53"/>
      <c r="E6" s="297"/>
      <c r="F6" s="230" t="s">
        <v>186</v>
      </c>
      <c r="G6" s="235"/>
      <c r="H6" s="288"/>
      <c r="I6" s="266">
        <v>132804</v>
      </c>
      <c r="J6" s="420">
        <v>84.203451730303456</v>
      </c>
      <c r="K6" s="266"/>
      <c r="L6" s="351"/>
      <c r="M6" s="266">
        <v>146748.39660941696</v>
      </c>
      <c r="N6" s="420">
        <v>99.540144672777643</v>
      </c>
      <c r="O6" s="266"/>
      <c r="P6" s="351"/>
      <c r="Q6" s="266">
        <v>147032</v>
      </c>
      <c r="R6" s="420">
        <v>100.2</v>
      </c>
      <c r="S6" s="479">
        <v>99.540144672777643</v>
      </c>
      <c r="T6" s="353"/>
      <c r="U6" s="266">
        <v>150290</v>
      </c>
      <c r="V6" s="479">
        <v>99.552876494551711</v>
      </c>
      <c r="W6" s="790"/>
      <c r="X6" s="353"/>
      <c r="Y6" s="266">
        <v>150227</v>
      </c>
      <c r="Z6" s="479">
        <v>99.958081043316255</v>
      </c>
      <c r="AA6" s="759">
        <v>152289</v>
      </c>
      <c r="AB6" s="701">
        <v>101.37258948125169</v>
      </c>
      <c r="AC6" s="762">
        <v>133104661277</v>
      </c>
      <c r="AD6" s="759">
        <f t="shared" si="0"/>
        <v>168508.88315438596</v>
      </c>
      <c r="AE6" s="773">
        <f t="shared" si="1"/>
        <v>110.65072536715452</v>
      </c>
      <c r="AF6" s="762">
        <v>136102491416</v>
      </c>
      <c r="AG6" s="792">
        <f>ROUNDDOWN(AF6/$AG$21,0)</f>
        <v>173157</v>
      </c>
      <c r="AH6" s="768">
        <f t="shared" ref="AH6:AH20" si="2">IFERROR(AG6/AD6*100,"－")</f>
        <v>102.75838089874199</v>
      </c>
      <c r="AI6" s="48"/>
    </row>
    <row r="7" spans="1:39" ht="39.950000000000003" customHeight="1">
      <c r="A7" s="201"/>
      <c r="B7" s="1139" t="s">
        <v>449</v>
      </c>
      <c r="C7" s="1131" t="s">
        <v>215</v>
      </c>
      <c r="D7" s="237"/>
      <c r="E7" s="297"/>
      <c r="F7" s="230" t="s">
        <v>185</v>
      </c>
      <c r="G7" s="235"/>
      <c r="H7" s="299"/>
      <c r="I7" s="264">
        <v>37113</v>
      </c>
      <c r="J7" s="300">
        <v>79.557975519303739</v>
      </c>
      <c r="K7" s="264"/>
      <c r="L7" s="299"/>
      <c r="M7" s="303">
        <v>50974.04119434928</v>
      </c>
      <c r="N7" s="300">
        <v>94.956392853933295</v>
      </c>
      <c r="O7" s="264"/>
      <c r="P7" s="299"/>
      <c r="Q7" s="264">
        <v>49746</v>
      </c>
      <c r="R7" s="300">
        <v>97.6</v>
      </c>
      <c r="S7" s="357">
        <v>94.956392853933295</v>
      </c>
      <c r="T7" s="301"/>
      <c r="U7" s="264">
        <v>52187</v>
      </c>
      <c r="V7" s="300">
        <v>101.18858339473378</v>
      </c>
      <c r="W7" s="235"/>
      <c r="X7" s="301"/>
      <c r="Y7" s="264">
        <v>52730</v>
      </c>
      <c r="Z7" s="300">
        <v>101.040489010673</v>
      </c>
      <c r="AA7" s="760">
        <v>54021</v>
      </c>
      <c r="AB7" s="774">
        <v>102.4</v>
      </c>
      <c r="AC7" s="763">
        <v>55165049531</v>
      </c>
      <c r="AD7" s="760">
        <f t="shared" si="0"/>
        <v>69838.282119061099</v>
      </c>
      <c r="AE7" s="774">
        <f t="shared" si="1"/>
        <v>129.2798765647824</v>
      </c>
      <c r="AF7" s="763">
        <v>57466930198</v>
      </c>
      <c r="AG7" s="758">
        <f t="shared" ref="AG7:AG20" si="3">ROUNDDOWN(AF7/$AG$21,0)</f>
        <v>73112</v>
      </c>
      <c r="AH7" s="769">
        <f t="shared" si="2"/>
        <v>104.68756931242642</v>
      </c>
    </row>
    <row r="8" spans="1:39" ht="39.950000000000003" customHeight="1">
      <c r="A8" s="206"/>
      <c r="B8" s="1140"/>
      <c r="C8" s="1132"/>
      <c r="D8" s="53"/>
      <c r="E8" s="297"/>
      <c r="F8" s="230" t="s">
        <v>186</v>
      </c>
      <c r="G8" s="235"/>
      <c r="H8" s="299"/>
      <c r="I8" s="264">
        <v>36524</v>
      </c>
      <c r="J8" s="300">
        <v>85.614495675206854</v>
      </c>
      <c r="K8" s="264"/>
      <c r="L8" s="299"/>
      <c r="M8" s="264">
        <v>47734.633123349828</v>
      </c>
      <c r="N8" s="300">
        <v>94.780889401925975</v>
      </c>
      <c r="O8" s="264"/>
      <c r="P8" s="299"/>
      <c r="Q8" s="264">
        <v>46786</v>
      </c>
      <c r="R8" s="300">
        <v>98</v>
      </c>
      <c r="S8" s="357">
        <v>94.780889401925975</v>
      </c>
      <c r="T8" s="301"/>
      <c r="U8" s="264">
        <v>50260</v>
      </c>
      <c r="V8" s="300">
        <v>101.67297149677341</v>
      </c>
      <c r="W8" s="235"/>
      <c r="X8" s="301"/>
      <c r="Y8" s="264">
        <v>50913</v>
      </c>
      <c r="Z8" s="300">
        <v>101.29924393155592</v>
      </c>
      <c r="AA8" s="760">
        <v>52309</v>
      </c>
      <c r="AB8" s="774">
        <v>102.7</v>
      </c>
      <c r="AC8" s="763">
        <v>53752735041</v>
      </c>
      <c r="AD8" s="760">
        <f t="shared" si="0"/>
        <v>68050.309142837606</v>
      </c>
      <c r="AE8" s="774">
        <f t="shared" si="1"/>
        <v>130.09292692048712</v>
      </c>
      <c r="AF8" s="763">
        <v>56016517113</v>
      </c>
      <c r="AG8" s="758">
        <f t="shared" si="3"/>
        <v>71267</v>
      </c>
      <c r="AH8" s="769">
        <f t="shared" si="2"/>
        <v>104.72693055723016</v>
      </c>
    </row>
    <row r="9" spans="1:39" ht="39.950000000000003" customHeight="1">
      <c r="A9" s="206"/>
      <c r="B9" s="1140"/>
      <c r="C9" s="1131" t="s">
        <v>192</v>
      </c>
      <c r="D9" s="237"/>
      <c r="E9" s="297"/>
      <c r="F9" s="230" t="s">
        <v>185</v>
      </c>
      <c r="G9" s="235"/>
      <c r="H9" s="299"/>
      <c r="I9" s="264">
        <v>62251</v>
      </c>
      <c r="J9" s="300">
        <v>80.800332281972402</v>
      </c>
      <c r="K9" s="264"/>
      <c r="L9" s="299"/>
      <c r="M9" s="264">
        <v>66916.66973556047</v>
      </c>
      <c r="N9" s="300">
        <v>99.986379414118602</v>
      </c>
      <c r="O9" s="264"/>
      <c r="P9" s="299"/>
      <c r="Q9" s="264">
        <v>66032</v>
      </c>
      <c r="R9" s="300">
        <v>99.3</v>
      </c>
      <c r="S9" s="357">
        <v>99.986379414118602</v>
      </c>
      <c r="T9" s="301"/>
      <c r="U9" s="299">
        <v>62802</v>
      </c>
      <c r="V9" s="300">
        <v>98.977039998106449</v>
      </c>
      <c r="W9" s="235"/>
      <c r="X9" s="301"/>
      <c r="Y9" s="264">
        <v>63326</v>
      </c>
      <c r="Z9" s="300">
        <v>100.83436833221873</v>
      </c>
      <c r="AA9" s="760">
        <v>63942</v>
      </c>
      <c r="AB9" s="774">
        <v>100.97274421248777</v>
      </c>
      <c r="AC9" s="763">
        <v>50298966406</v>
      </c>
      <c r="AD9" s="760">
        <f t="shared" si="0"/>
        <v>63677.880034991904</v>
      </c>
      <c r="AE9" s="774">
        <f t="shared" si="1"/>
        <v>99.586938217434394</v>
      </c>
      <c r="AF9" s="763">
        <v>50768644298</v>
      </c>
      <c r="AG9" s="758">
        <f t="shared" si="3"/>
        <v>64590</v>
      </c>
      <c r="AH9" s="769">
        <f t="shared" si="2"/>
        <v>101.4323968770739</v>
      </c>
      <c r="AI9" s="182" t="s">
        <v>473</v>
      </c>
      <c r="AJ9" s="48"/>
      <c r="AK9" s="48"/>
      <c r="AM9" s="48"/>
    </row>
    <row r="10" spans="1:39" ht="39.950000000000003" customHeight="1">
      <c r="A10" s="206"/>
      <c r="B10" s="1140"/>
      <c r="C10" s="1132"/>
      <c r="D10" s="53"/>
      <c r="E10" s="297"/>
      <c r="F10" s="230" t="s">
        <v>186</v>
      </c>
      <c r="G10" s="235"/>
      <c r="H10" s="299"/>
      <c r="I10" s="264">
        <v>60941</v>
      </c>
      <c r="J10" s="300">
        <v>89.275145761917315</v>
      </c>
      <c r="K10" s="264"/>
      <c r="L10" s="299"/>
      <c r="M10" s="264">
        <v>62485.042059892068</v>
      </c>
      <c r="N10" s="300">
        <v>100.84279012876198</v>
      </c>
      <c r="O10" s="264"/>
      <c r="P10" s="299"/>
      <c r="Q10" s="264">
        <v>62057</v>
      </c>
      <c r="R10" s="300">
        <v>100</v>
      </c>
      <c r="S10" s="483">
        <v>100.84279012876198</v>
      </c>
      <c r="T10" s="301"/>
      <c r="U10" s="299">
        <v>60221</v>
      </c>
      <c r="V10" s="300">
        <v>99.388630184411113</v>
      </c>
      <c r="W10" s="235"/>
      <c r="X10" s="301"/>
      <c r="Y10" s="264">
        <v>60863</v>
      </c>
      <c r="Z10" s="300">
        <v>101.06607329669053</v>
      </c>
      <c r="AA10" s="760">
        <v>61655</v>
      </c>
      <c r="AB10" s="774">
        <v>101.30128320983192</v>
      </c>
      <c r="AC10" s="763">
        <v>48599590717</v>
      </c>
      <c r="AD10" s="760">
        <f t="shared" si="0"/>
        <v>61526.491070354743</v>
      </c>
      <c r="AE10" s="774">
        <f t="shared" si="1"/>
        <v>99.791567707979468</v>
      </c>
      <c r="AF10" s="763">
        <v>49156992781</v>
      </c>
      <c r="AG10" s="758">
        <f t="shared" si="3"/>
        <v>62540</v>
      </c>
      <c r="AH10" s="769">
        <f t="shared" si="2"/>
        <v>101.64727243828406</v>
      </c>
      <c r="AM10" s="48"/>
    </row>
    <row r="11" spans="1:39" ht="39.950000000000003" customHeight="1">
      <c r="A11" s="206"/>
      <c r="B11" s="1140"/>
      <c r="C11" s="1131" t="s">
        <v>194</v>
      </c>
      <c r="D11" s="237"/>
      <c r="E11" s="297"/>
      <c r="F11" s="230" t="s">
        <v>185</v>
      </c>
      <c r="G11" s="235"/>
      <c r="H11" s="301"/>
      <c r="I11" s="264">
        <v>1317</v>
      </c>
      <c r="J11" s="300">
        <v>110.20920502092051</v>
      </c>
      <c r="K11" s="264"/>
      <c r="L11" s="301"/>
      <c r="M11" s="264">
        <v>1755.0971153978066</v>
      </c>
      <c r="N11" s="300">
        <v>102.6958285995532</v>
      </c>
      <c r="O11" s="264"/>
      <c r="P11" s="299"/>
      <c r="Q11" s="264">
        <v>1799</v>
      </c>
      <c r="R11" s="300">
        <v>102.5</v>
      </c>
      <c r="S11" s="482">
        <v>102.6958285995532</v>
      </c>
      <c r="T11" s="301"/>
      <c r="U11" s="305">
        <v>2016</v>
      </c>
      <c r="V11" s="300">
        <v>102.64765784114054</v>
      </c>
      <c r="W11" s="235"/>
      <c r="X11" s="301"/>
      <c r="Y11" s="264">
        <v>2317</v>
      </c>
      <c r="Z11" s="300">
        <v>114.93055555555556</v>
      </c>
      <c r="AA11" s="760">
        <v>2426</v>
      </c>
      <c r="AB11" s="774">
        <v>104.70435908502374</v>
      </c>
      <c r="AC11" s="763">
        <v>2009515362</v>
      </c>
      <c r="AD11" s="760">
        <f t="shared" si="0"/>
        <v>2544.0220205925584</v>
      </c>
      <c r="AE11" s="774">
        <f t="shared" si="1"/>
        <v>104.86488131049292</v>
      </c>
      <c r="AF11" s="763">
        <v>2097534196</v>
      </c>
      <c r="AG11" s="758">
        <f t="shared" si="3"/>
        <v>2668</v>
      </c>
      <c r="AH11" s="769">
        <f t="shared" si="2"/>
        <v>104.87330606433054</v>
      </c>
    </row>
    <row r="12" spans="1:39" ht="39.950000000000003" customHeight="1">
      <c r="A12" s="206"/>
      <c r="B12" s="1140"/>
      <c r="C12" s="1132"/>
      <c r="D12" s="53"/>
      <c r="E12" s="297"/>
      <c r="F12" s="230" t="s">
        <v>186</v>
      </c>
      <c r="G12" s="235"/>
      <c r="H12" s="301"/>
      <c r="I12" s="264">
        <v>1291</v>
      </c>
      <c r="J12" s="300">
        <v>119.42645698427381</v>
      </c>
      <c r="K12" s="264"/>
      <c r="L12" s="301"/>
      <c r="M12" s="264">
        <v>1655.1933839605192</v>
      </c>
      <c r="N12" s="300">
        <v>102.6841116789259</v>
      </c>
      <c r="O12" s="264"/>
      <c r="P12" s="299"/>
      <c r="Q12" s="264">
        <v>1701</v>
      </c>
      <c r="R12" s="300">
        <v>102.8</v>
      </c>
      <c r="S12" s="481">
        <v>102.6841116789259</v>
      </c>
      <c r="T12" s="301"/>
      <c r="U12" s="264">
        <v>1931</v>
      </c>
      <c r="V12" s="300">
        <v>102.87693127330849</v>
      </c>
      <c r="W12" s="235"/>
      <c r="X12" s="301"/>
      <c r="Y12" s="264">
        <v>2222</v>
      </c>
      <c r="Z12" s="300">
        <v>115.0699119627136</v>
      </c>
      <c r="AA12" s="760">
        <v>2333</v>
      </c>
      <c r="AB12" s="774">
        <v>104.995499549955</v>
      </c>
      <c r="AC12" s="763">
        <v>1937861525</v>
      </c>
      <c r="AD12" s="760">
        <f t="shared" si="0"/>
        <v>2453.3091339756957</v>
      </c>
      <c r="AE12" s="774">
        <f t="shared" si="1"/>
        <v>105.15684243359176</v>
      </c>
      <c r="AF12" s="763">
        <v>2025675677</v>
      </c>
      <c r="AG12" s="758">
        <f t="shared" si="3"/>
        <v>2577</v>
      </c>
      <c r="AH12" s="769">
        <f t="shared" si="2"/>
        <v>105.04179698804845</v>
      </c>
      <c r="AI12" s="48"/>
    </row>
    <row r="13" spans="1:39" ht="39.950000000000003" customHeight="1">
      <c r="A13" s="206"/>
      <c r="B13" s="1140"/>
      <c r="C13" s="1131" t="s">
        <v>195</v>
      </c>
      <c r="D13" s="237"/>
      <c r="E13" s="297"/>
      <c r="F13" s="230" t="s">
        <v>185</v>
      </c>
      <c r="G13" s="235"/>
      <c r="H13" s="301"/>
      <c r="I13" s="264">
        <v>6403</v>
      </c>
      <c r="J13" s="300">
        <v>85.033200531208493</v>
      </c>
      <c r="K13" s="264"/>
      <c r="L13" s="301"/>
      <c r="M13" s="264">
        <v>6021.4044017964379</v>
      </c>
      <c r="N13" s="300">
        <v>102.79793626671191</v>
      </c>
      <c r="O13" s="264"/>
      <c r="P13" s="299"/>
      <c r="Q13" s="264">
        <v>6875</v>
      </c>
      <c r="R13" s="300">
        <v>114.2</v>
      </c>
      <c r="S13" s="482">
        <v>102.79793626671191</v>
      </c>
      <c r="T13" s="301"/>
      <c r="U13" s="264">
        <v>7131</v>
      </c>
      <c r="V13" s="300">
        <v>98.521691074882568</v>
      </c>
      <c r="W13" s="235"/>
      <c r="X13" s="301"/>
      <c r="Y13" s="264">
        <v>6932</v>
      </c>
      <c r="Z13" s="300">
        <v>97.209367550133223</v>
      </c>
      <c r="AA13" s="760">
        <v>6534</v>
      </c>
      <c r="AB13" s="774">
        <v>94.258511252163885</v>
      </c>
      <c r="AC13" s="763">
        <v>5049098738</v>
      </c>
      <c r="AD13" s="760">
        <f t="shared" si="0"/>
        <v>6392.0976253866011</v>
      </c>
      <c r="AE13" s="774">
        <f t="shared" si="1"/>
        <v>97.828246485867794</v>
      </c>
      <c r="AF13" s="763">
        <v>5079791651</v>
      </c>
      <c r="AG13" s="758">
        <f t="shared" si="3"/>
        <v>6462</v>
      </c>
      <c r="AH13" s="769">
        <f t="shared" si="2"/>
        <v>101.09357489059268</v>
      </c>
      <c r="AI13" s="48"/>
    </row>
    <row r="14" spans="1:39" ht="39.950000000000003" customHeight="1">
      <c r="A14" s="206"/>
      <c r="B14" s="1140"/>
      <c r="C14" s="1132"/>
      <c r="D14" s="53"/>
      <c r="E14" s="297"/>
      <c r="F14" s="230" t="s">
        <v>186</v>
      </c>
      <c r="G14" s="235"/>
      <c r="H14" s="301"/>
      <c r="I14" s="264">
        <v>6403</v>
      </c>
      <c r="J14" s="300">
        <v>85.033200531208493</v>
      </c>
      <c r="K14" s="264"/>
      <c r="L14" s="301"/>
      <c r="M14" s="305">
        <v>6020.2130070877229</v>
      </c>
      <c r="N14" s="300">
        <v>102.7775966732944</v>
      </c>
      <c r="O14" s="264"/>
      <c r="P14" s="299"/>
      <c r="Q14" s="264">
        <v>6875</v>
      </c>
      <c r="R14" s="300">
        <v>114.2</v>
      </c>
      <c r="S14" s="478">
        <v>102.7775966732944</v>
      </c>
      <c r="T14" s="301"/>
      <c r="U14" s="264">
        <v>7131</v>
      </c>
      <c r="V14" s="300">
        <v>98.521691074882568</v>
      </c>
      <c r="W14" s="235"/>
      <c r="X14" s="301"/>
      <c r="Y14" s="264">
        <v>6932</v>
      </c>
      <c r="Z14" s="300">
        <v>97.209367550133223</v>
      </c>
      <c r="AA14" s="760">
        <v>6534</v>
      </c>
      <c r="AB14" s="774">
        <v>94.258511252163885</v>
      </c>
      <c r="AC14" s="763">
        <v>5049172287</v>
      </c>
      <c r="AD14" s="760">
        <f t="shared" si="0"/>
        <v>6392.1907375265382</v>
      </c>
      <c r="AE14" s="774">
        <f t="shared" si="1"/>
        <v>97.829671526270872</v>
      </c>
      <c r="AF14" s="763">
        <v>5079778995</v>
      </c>
      <c r="AG14" s="758">
        <f t="shared" si="3"/>
        <v>6462</v>
      </c>
      <c r="AH14" s="769">
        <f t="shared" si="2"/>
        <v>101.09210230639137</v>
      </c>
    </row>
    <row r="15" spans="1:39" ht="8.1" customHeight="1">
      <c r="A15" s="206"/>
      <c r="B15" s="1140"/>
      <c r="C15" s="1133" t="s">
        <v>216</v>
      </c>
      <c r="D15" s="237"/>
      <c r="E15" s="302"/>
      <c r="F15" s="1085" t="s">
        <v>185</v>
      </c>
      <c r="G15" s="237"/>
      <c r="H15" s="286"/>
      <c r="I15" s="1137">
        <v>34</v>
      </c>
      <c r="J15" s="1120">
        <v>39.080459770114942</v>
      </c>
      <c r="K15" s="303"/>
      <c r="L15" s="286"/>
      <c r="M15" s="1137">
        <v>2.8738165822533799</v>
      </c>
      <c r="N15" s="1120">
        <v>86.416249394382689</v>
      </c>
      <c r="O15" s="303"/>
      <c r="P15" s="286"/>
      <c r="Q15" s="1137">
        <v>2</v>
      </c>
      <c r="R15" s="1120">
        <v>86.8</v>
      </c>
      <c r="S15" s="1149">
        <v>86.416249394382689</v>
      </c>
      <c r="T15" s="1116">
        <v>4</v>
      </c>
      <c r="U15" s="1117"/>
      <c r="V15" s="1120">
        <v>75</v>
      </c>
      <c r="W15" s="237"/>
      <c r="X15" s="1116">
        <v>3</v>
      </c>
      <c r="Y15" s="1117"/>
      <c r="Z15" s="1120">
        <v>100</v>
      </c>
      <c r="AA15" s="1103">
        <v>3</v>
      </c>
      <c r="AB15" s="1111">
        <v>100</v>
      </c>
      <c r="AC15" s="764"/>
      <c r="AD15" s="1103">
        <f t="shared" si="0"/>
        <v>0</v>
      </c>
      <c r="AE15" s="1111">
        <v>0</v>
      </c>
      <c r="AF15" s="764"/>
      <c r="AG15" s="1137">
        <f t="shared" si="3"/>
        <v>0</v>
      </c>
      <c r="AH15" s="1155" t="str">
        <f t="shared" si="2"/>
        <v>－</v>
      </c>
    </row>
    <row r="16" spans="1:39" ht="32.450000000000003" customHeight="1">
      <c r="A16" s="206"/>
      <c r="B16" s="1140"/>
      <c r="C16" s="1134"/>
      <c r="D16" s="47"/>
      <c r="E16" s="54"/>
      <c r="F16" s="1084"/>
      <c r="G16" s="53"/>
      <c r="H16" s="289"/>
      <c r="I16" s="1145"/>
      <c r="J16" s="1121"/>
      <c r="K16" s="305"/>
      <c r="L16" s="289"/>
      <c r="M16" s="1138"/>
      <c r="N16" s="1136" t="e">
        <v>#DIV/0!</v>
      </c>
      <c r="O16" s="305"/>
      <c r="P16" s="289"/>
      <c r="Q16" s="1146"/>
      <c r="R16" s="1130" t="e">
        <v>#DIV/0!</v>
      </c>
      <c r="S16" s="1150" t="e">
        <v>#DIV/0!</v>
      </c>
      <c r="T16" s="1118"/>
      <c r="U16" s="1119"/>
      <c r="V16" s="1121"/>
      <c r="W16" s="53"/>
      <c r="X16" s="1118"/>
      <c r="Y16" s="1119"/>
      <c r="Z16" s="1121" t="e">
        <v>#DIV/0!</v>
      </c>
      <c r="AA16" s="1104"/>
      <c r="AB16" s="1106"/>
      <c r="AC16" s="765">
        <v>0</v>
      </c>
      <c r="AD16" s="1104">
        <f t="shared" si="0"/>
        <v>0</v>
      </c>
      <c r="AE16" s="1106"/>
      <c r="AF16" s="765">
        <v>121300</v>
      </c>
      <c r="AG16" s="1119">
        <f t="shared" si="3"/>
        <v>0</v>
      </c>
      <c r="AH16" s="1152" t="str">
        <f t="shared" si="2"/>
        <v>－</v>
      </c>
    </row>
    <row r="17" spans="1:37" ht="32.450000000000003" customHeight="1">
      <c r="A17" s="206"/>
      <c r="B17" s="1140"/>
      <c r="C17" s="1134"/>
      <c r="D17" s="47"/>
      <c r="E17" s="302"/>
      <c r="F17" s="1085" t="s">
        <v>186</v>
      </c>
      <c r="G17" s="237"/>
      <c r="H17" s="286"/>
      <c r="I17" s="1137">
        <v>34</v>
      </c>
      <c r="J17" s="1120">
        <v>680</v>
      </c>
      <c r="K17" s="303"/>
      <c r="L17" s="286"/>
      <c r="M17" s="1137">
        <v>0.37945695296510801</v>
      </c>
      <c r="N17" s="1120">
        <v>2009.4460076893699</v>
      </c>
      <c r="O17" s="303"/>
      <c r="P17" s="286"/>
      <c r="Q17" s="1137">
        <v>0</v>
      </c>
      <c r="R17" s="1120">
        <v>0</v>
      </c>
      <c r="S17" s="1149">
        <v>2009.4460076893699</v>
      </c>
      <c r="T17" s="1122">
        <v>1</v>
      </c>
      <c r="U17" s="1123"/>
      <c r="V17" s="1126" t="s">
        <v>508</v>
      </c>
      <c r="W17" s="481"/>
      <c r="X17" s="1122">
        <v>1.4168865533737435E-2</v>
      </c>
      <c r="Y17" s="1123"/>
      <c r="Z17" s="1126" t="s">
        <v>508</v>
      </c>
      <c r="AA17" s="1103">
        <v>0</v>
      </c>
      <c r="AB17" s="1105" t="s">
        <v>508</v>
      </c>
      <c r="AC17" s="764">
        <v>0</v>
      </c>
      <c r="AD17" s="1103">
        <f t="shared" si="0"/>
        <v>0</v>
      </c>
      <c r="AE17" s="1105" t="s">
        <v>508</v>
      </c>
      <c r="AF17" s="764">
        <v>121300</v>
      </c>
      <c r="AG17" s="1137">
        <f t="shared" si="3"/>
        <v>0</v>
      </c>
      <c r="AH17" s="1151" t="str">
        <f t="shared" si="2"/>
        <v>－</v>
      </c>
    </row>
    <row r="18" spans="1:37" ht="8.1" customHeight="1">
      <c r="A18" s="206"/>
      <c r="B18" s="1140"/>
      <c r="C18" s="1135"/>
      <c r="D18" s="53"/>
      <c r="E18" s="54"/>
      <c r="F18" s="1084"/>
      <c r="G18" s="53"/>
      <c r="H18" s="289"/>
      <c r="I18" s="1145"/>
      <c r="J18" s="1121"/>
      <c r="K18" s="305"/>
      <c r="L18" s="289"/>
      <c r="M18" s="1138"/>
      <c r="N18" s="1136" t="e">
        <v>#DIV/0!</v>
      </c>
      <c r="O18" s="305"/>
      <c r="P18" s="306"/>
      <c r="Q18" s="1146"/>
      <c r="R18" s="1130" t="e">
        <v>#DIV/0!</v>
      </c>
      <c r="S18" s="1150" t="e">
        <v>#DIV/0!</v>
      </c>
      <c r="T18" s="1124"/>
      <c r="U18" s="1125"/>
      <c r="V18" s="1121"/>
      <c r="W18" s="485"/>
      <c r="X18" s="1124"/>
      <c r="Y18" s="1125"/>
      <c r="Z18" s="1121" t="e">
        <v>#DIV/0!</v>
      </c>
      <c r="AA18" s="1104"/>
      <c r="AB18" s="1106" t="e">
        <v>#DIV/0!</v>
      </c>
      <c r="AC18" s="765"/>
      <c r="AD18" s="1104">
        <f t="shared" si="0"/>
        <v>0</v>
      </c>
      <c r="AE18" s="1106" t="e">
        <v>#DIV/0!</v>
      </c>
      <c r="AF18" s="765"/>
      <c r="AG18" s="1119">
        <f t="shared" si="3"/>
        <v>0</v>
      </c>
      <c r="AH18" s="1152" t="str">
        <f t="shared" si="2"/>
        <v>－</v>
      </c>
    </row>
    <row r="19" spans="1:37" ht="39.950000000000003" customHeight="1">
      <c r="A19" s="206"/>
      <c r="B19" s="1140"/>
      <c r="C19" s="1131" t="s">
        <v>200</v>
      </c>
      <c r="D19" s="237"/>
      <c r="E19" s="297"/>
      <c r="F19" s="230" t="s">
        <v>185</v>
      </c>
      <c r="G19" s="235"/>
      <c r="H19" s="299"/>
      <c r="I19" s="273">
        <v>8966</v>
      </c>
      <c r="J19" s="307">
        <v>63.229901269393508</v>
      </c>
      <c r="K19" s="264"/>
      <c r="L19" s="299"/>
      <c r="M19" s="273">
        <v>10186.074414230821</v>
      </c>
      <c r="N19" s="307">
        <v>103.34875683117301</v>
      </c>
      <c r="O19" s="264"/>
      <c r="P19" s="301"/>
      <c r="Q19" s="273">
        <v>10184</v>
      </c>
      <c r="R19" s="307">
        <v>100</v>
      </c>
      <c r="S19" s="484">
        <v>103.34875683117251</v>
      </c>
      <c r="T19" s="306"/>
      <c r="U19" s="471">
        <v>10184</v>
      </c>
      <c r="V19" s="300">
        <v>98.892988929889299</v>
      </c>
      <c r="W19" s="235"/>
      <c r="X19" s="301"/>
      <c r="Y19" s="273">
        <v>10291</v>
      </c>
      <c r="Z19" s="300">
        <v>101.05066771406128</v>
      </c>
      <c r="AA19" s="775">
        <v>10402</v>
      </c>
      <c r="AB19" s="774">
        <v>101.07861237974929</v>
      </c>
      <c r="AC19" s="763">
        <v>8170072702</v>
      </c>
      <c r="AD19" s="775">
        <f t="shared" si="0"/>
        <v>10343.212725203413</v>
      </c>
      <c r="AE19" s="774">
        <f>AD19/AA19*100</f>
        <v>99.434846425720181</v>
      </c>
      <c r="AF19" s="763">
        <v>8257782811</v>
      </c>
      <c r="AG19" s="273">
        <f t="shared" si="3"/>
        <v>10506</v>
      </c>
      <c r="AH19" s="769">
        <f>IFERROR(AG19/AD19*100,"－")</f>
        <v>101.57385600704045</v>
      </c>
      <c r="AK19" s="48"/>
    </row>
    <row r="20" spans="1:37" ht="39.950000000000003" customHeight="1">
      <c r="A20" s="220"/>
      <c r="B20" s="1141"/>
      <c r="C20" s="1132"/>
      <c r="D20" s="53"/>
      <c r="E20" s="297"/>
      <c r="F20" s="308" t="s">
        <v>186</v>
      </c>
      <c r="G20" s="235"/>
      <c r="H20" s="299"/>
      <c r="I20" s="264">
        <v>8778</v>
      </c>
      <c r="J20" s="300">
        <v>68.809281178960575</v>
      </c>
      <c r="K20" s="264"/>
      <c r="L20" s="299"/>
      <c r="M20" s="273">
        <v>9523.42866069101</v>
      </c>
      <c r="N20" s="300">
        <v>104.43081962224581</v>
      </c>
      <c r="O20" s="264"/>
      <c r="P20" s="301"/>
      <c r="Q20" s="273">
        <v>9585</v>
      </c>
      <c r="R20" s="300">
        <v>100.6</v>
      </c>
      <c r="S20" s="481">
        <v>104.43081962224581</v>
      </c>
      <c r="T20" s="301"/>
      <c r="U20" s="473">
        <v>9773</v>
      </c>
      <c r="V20" s="300">
        <v>99.258582165346326</v>
      </c>
      <c r="W20" s="235"/>
      <c r="X20" s="301"/>
      <c r="Y20" s="273">
        <v>9896</v>
      </c>
      <c r="Z20" s="300">
        <v>101.25856952829224</v>
      </c>
      <c r="AA20" s="775">
        <v>10034</v>
      </c>
      <c r="AB20" s="774">
        <v>101.39450282942603</v>
      </c>
      <c r="AC20" s="763">
        <v>7895349184</v>
      </c>
      <c r="AD20" s="775">
        <f t="shared" si="0"/>
        <v>9995.4160909586953</v>
      </c>
      <c r="AE20" s="774">
        <f>AD20/AA20*100</f>
        <v>99.615468317308114</v>
      </c>
      <c r="AF20" s="763">
        <v>7996426875</v>
      </c>
      <c r="AG20" s="273">
        <f t="shared" si="3"/>
        <v>10173</v>
      </c>
      <c r="AH20" s="769">
        <f t="shared" si="2"/>
        <v>101.77665349221368</v>
      </c>
    </row>
    <row r="21" spans="1:37" ht="39.950000000000003" customHeight="1">
      <c r="A21" s="309"/>
      <c r="B21" s="1129" t="s">
        <v>217</v>
      </c>
      <c r="C21" s="1129"/>
      <c r="D21" s="1129"/>
      <c r="E21" s="1129"/>
      <c r="F21" s="1129"/>
      <c r="G21" s="310"/>
      <c r="H21" s="168"/>
      <c r="I21" s="1112">
        <v>803084</v>
      </c>
      <c r="J21" s="1112"/>
      <c r="K21" s="311"/>
      <c r="L21" s="168"/>
      <c r="M21" s="1112">
        <v>801809</v>
      </c>
      <c r="N21" s="1112"/>
      <c r="O21" s="311"/>
      <c r="P21" s="313"/>
      <c r="Q21" s="1112">
        <v>801411</v>
      </c>
      <c r="R21" s="1112"/>
      <c r="S21" s="509"/>
      <c r="T21" s="313"/>
      <c r="U21" s="1108">
        <v>799345</v>
      </c>
      <c r="V21" s="1107"/>
      <c r="W21" s="310"/>
      <c r="X21" s="374"/>
      <c r="Y21" s="1112">
        <v>796269</v>
      </c>
      <c r="Z21" s="1112"/>
      <c r="AA21" s="1107">
        <v>794166</v>
      </c>
      <c r="AB21" s="1108"/>
      <c r="AC21" s="766"/>
      <c r="AD21" s="1107">
        <v>789897</v>
      </c>
      <c r="AE21" s="1108"/>
      <c r="AF21" s="766"/>
      <c r="AG21" s="1112">
        <v>786006</v>
      </c>
      <c r="AH21" s="1153"/>
      <c r="AI21" s="48"/>
    </row>
    <row r="22" spans="1:37" s="48" customFormat="1" ht="28.5" customHeight="1">
      <c r="B22" s="1127" t="s">
        <v>509</v>
      </c>
      <c r="C22" s="1127"/>
      <c r="D22" s="1127"/>
      <c r="E22" s="1127"/>
      <c r="F22" s="1127"/>
      <c r="G22" s="1127"/>
      <c r="H22" s="1127"/>
      <c r="I22" s="1127"/>
      <c r="J22" s="1127"/>
      <c r="K22" s="1127"/>
      <c r="L22" s="1127"/>
      <c r="M22" s="1128"/>
      <c r="N22" s="1128"/>
      <c r="O22" s="1127"/>
      <c r="P22" s="1127"/>
      <c r="Q22" s="1127"/>
      <c r="R22" s="1127"/>
      <c r="W22" s="472"/>
    </row>
    <row r="23" spans="1:37" s="48" customFormat="1" ht="15" customHeight="1">
      <c r="F23" s="207"/>
      <c r="J23" s="314"/>
      <c r="N23" s="314"/>
      <c r="R23" s="314"/>
      <c r="V23" s="314"/>
      <c r="Z23" s="314"/>
      <c r="AB23" s="314"/>
      <c r="AE23" s="314"/>
      <c r="AH23" s="314"/>
    </row>
    <row r="24" spans="1:37" s="48" customFormat="1" ht="15" customHeight="1">
      <c r="F24" s="207"/>
      <c r="J24" s="314"/>
      <c r="N24" s="314"/>
      <c r="R24" s="314"/>
      <c r="V24" s="314"/>
      <c r="Z24" s="314"/>
      <c r="AB24" s="314"/>
      <c r="AE24" s="314"/>
      <c r="AH24" s="314"/>
    </row>
    <row r="25" spans="1:37" s="48" customFormat="1" ht="15" customHeight="1">
      <c r="F25" s="207"/>
      <c r="J25" s="314"/>
      <c r="N25" s="314"/>
      <c r="R25" s="314"/>
      <c r="V25" s="314"/>
      <c r="Z25" s="314"/>
      <c r="AB25" s="314"/>
      <c r="AE25" s="314"/>
      <c r="AH25" s="314"/>
    </row>
    <row r="26" spans="1:37" s="48" customFormat="1" ht="15" customHeight="1">
      <c r="F26" s="207"/>
      <c r="J26" s="314"/>
      <c r="N26" s="314"/>
      <c r="R26" s="314"/>
      <c r="V26" s="314"/>
      <c r="Z26" s="314"/>
      <c r="AB26" s="314"/>
      <c r="AE26" s="314"/>
      <c r="AH26" s="314"/>
    </row>
    <row r="27" spans="1:37" s="48" customFormat="1">
      <c r="F27" s="207"/>
      <c r="J27" s="314"/>
      <c r="N27" s="314"/>
      <c r="R27" s="314"/>
      <c r="V27" s="314"/>
      <c r="Z27" s="314"/>
      <c r="AB27" s="314"/>
      <c r="AE27" s="314"/>
      <c r="AH27" s="314"/>
    </row>
    <row r="28" spans="1:37" s="48" customFormat="1">
      <c r="F28" s="207"/>
      <c r="J28" s="314"/>
      <c r="N28" s="314"/>
      <c r="R28" s="314"/>
      <c r="V28" s="314"/>
      <c r="Z28" s="314"/>
      <c r="AB28" s="314"/>
      <c r="AE28" s="314"/>
      <c r="AH28" s="314"/>
    </row>
    <row r="29" spans="1:37" s="48" customFormat="1">
      <c r="F29" s="207"/>
      <c r="J29" s="314"/>
      <c r="N29" s="314"/>
      <c r="R29" s="314"/>
      <c r="V29" s="314"/>
      <c r="Z29" s="314"/>
      <c r="AB29" s="314"/>
      <c r="AE29" s="314"/>
      <c r="AH29" s="314"/>
    </row>
    <row r="30" spans="1:37" s="48" customFormat="1">
      <c r="F30" s="207"/>
      <c r="J30" s="314"/>
      <c r="N30" s="314"/>
      <c r="R30" s="314"/>
      <c r="V30" s="314"/>
      <c r="Z30" s="314"/>
      <c r="AB30" s="314"/>
      <c r="AE30" s="314"/>
      <c r="AH30" s="314"/>
    </row>
    <row r="31" spans="1:37">
      <c r="T31" s="48"/>
      <c r="V31" s="314"/>
    </row>
    <row r="32" spans="1:37">
      <c r="T32" s="48"/>
      <c r="V32" s="314"/>
    </row>
    <row r="33" spans="20:22">
      <c r="T33" s="48"/>
      <c r="V33" s="314"/>
    </row>
    <row r="34" spans="20:22">
      <c r="T34" s="48"/>
      <c r="V34" s="314"/>
    </row>
    <row r="35" spans="20:22">
      <c r="T35" s="48"/>
      <c r="V35" s="314"/>
    </row>
    <row r="36" spans="20:22">
      <c r="T36" s="48"/>
      <c r="V36" s="314"/>
    </row>
    <row r="37" spans="20:22">
      <c r="T37" s="48"/>
      <c r="V37" s="314"/>
    </row>
    <row r="38" spans="20:22">
      <c r="T38" s="48"/>
      <c r="V38" s="314"/>
    </row>
    <row r="39" spans="20:22">
      <c r="T39" s="48"/>
      <c r="V39" s="314"/>
    </row>
    <row r="40" spans="20:22">
      <c r="T40" s="48"/>
      <c r="V40" s="314"/>
    </row>
    <row r="41" spans="20:22">
      <c r="T41" s="48"/>
      <c r="V41" s="314"/>
    </row>
    <row r="42" spans="20:22">
      <c r="T42" s="48"/>
      <c r="V42" s="314"/>
    </row>
    <row r="43" spans="20:22">
      <c r="T43" s="48"/>
      <c r="V43" s="314"/>
    </row>
    <row r="44" spans="20:22">
      <c r="T44" s="48"/>
      <c r="V44" s="314"/>
    </row>
    <row r="45" spans="20:22">
      <c r="T45" s="48"/>
      <c r="V45" s="314"/>
    </row>
    <row r="46" spans="20:22">
      <c r="T46" s="48"/>
      <c r="V46" s="314"/>
    </row>
    <row r="47" spans="20:22">
      <c r="T47" s="48"/>
      <c r="V47" s="314"/>
    </row>
    <row r="48" spans="20:22">
      <c r="T48" s="48"/>
      <c r="V48" s="314"/>
    </row>
    <row r="49" spans="20:22">
      <c r="T49" s="48"/>
      <c r="V49" s="314"/>
    </row>
    <row r="50" spans="20:22">
      <c r="T50" s="48"/>
      <c r="V50" s="314"/>
    </row>
    <row r="51" spans="20:22">
      <c r="T51" s="48"/>
      <c r="V51" s="314"/>
    </row>
    <row r="52" spans="20:22">
      <c r="T52" s="48"/>
      <c r="V52" s="314"/>
    </row>
    <row r="53" spans="20:22">
      <c r="T53" s="48"/>
      <c r="V53" s="314"/>
    </row>
    <row r="54" spans="20:22">
      <c r="T54" s="48"/>
      <c r="V54" s="314"/>
    </row>
    <row r="55" spans="20:22">
      <c r="T55" s="48"/>
      <c r="V55" s="314"/>
    </row>
    <row r="56" spans="20:22">
      <c r="T56" s="48"/>
      <c r="V56" s="314"/>
    </row>
    <row r="57" spans="20:22">
      <c r="T57" s="48"/>
      <c r="V57" s="314"/>
    </row>
    <row r="58" spans="20:22">
      <c r="T58" s="48"/>
      <c r="V58" s="314"/>
    </row>
    <row r="59" spans="20:22">
      <c r="T59" s="48"/>
      <c r="V59" s="314"/>
    </row>
    <row r="60" spans="20:22">
      <c r="T60" s="48"/>
      <c r="V60" s="314"/>
    </row>
    <row r="61" spans="20:22">
      <c r="T61" s="48"/>
      <c r="V61" s="314"/>
    </row>
    <row r="62" spans="20:22">
      <c r="T62" s="48"/>
      <c r="V62" s="314"/>
    </row>
    <row r="63" spans="20:22">
      <c r="T63" s="48"/>
      <c r="V63" s="314"/>
    </row>
    <row r="64" spans="20:22">
      <c r="T64" s="48"/>
      <c r="V64" s="314"/>
    </row>
    <row r="65" spans="20:22">
      <c r="T65" s="48"/>
      <c r="V65" s="314"/>
    </row>
    <row r="66" spans="20:22">
      <c r="T66" s="48"/>
      <c r="V66" s="314"/>
    </row>
    <row r="67" spans="20:22">
      <c r="T67" s="48"/>
      <c r="V67" s="314"/>
    </row>
    <row r="68" spans="20:22">
      <c r="T68" s="48"/>
      <c r="V68" s="314"/>
    </row>
    <row r="69" spans="20:22">
      <c r="T69" s="48"/>
      <c r="V69" s="314"/>
    </row>
    <row r="70" spans="20:22">
      <c r="T70" s="48"/>
      <c r="V70" s="314"/>
    </row>
    <row r="71" spans="20:22">
      <c r="T71" s="48"/>
      <c r="V71" s="314"/>
    </row>
    <row r="72" spans="20:22">
      <c r="T72" s="48"/>
    </row>
    <row r="73" spans="20:22">
      <c r="T73" s="48"/>
    </row>
    <row r="74" spans="20:22">
      <c r="T74" s="48"/>
    </row>
    <row r="75" spans="20:22">
      <c r="T75" s="48"/>
    </row>
    <row r="76" spans="20:22">
      <c r="T76" s="48"/>
    </row>
    <row r="77" spans="20:22">
      <c r="T77" s="48"/>
    </row>
    <row r="78" spans="20:22">
      <c r="T78" s="48"/>
    </row>
    <row r="79" spans="20:22">
      <c r="T79" s="48"/>
    </row>
    <row r="80" spans="20:22">
      <c r="T80" s="48"/>
    </row>
    <row r="81" spans="20:20">
      <c r="T81" s="48"/>
    </row>
    <row r="82" spans="20:20">
      <c r="T82" s="48"/>
    </row>
    <row r="83" spans="20:20">
      <c r="T83" s="48"/>
    </row>
    <row r="84" spans="20:20">
      <c r="T84" s="48"/>
    </row>
    <row r="85" spans="20:20">
      <c r="T85" s="48"/>
    </row>
    <row r="86" spans="20:20">
      <c r="T86" s="48"/>
    </row>
    <row r="87" spans="20:20">
      <c r="T87" s="48"/>
    </row>
    <row r="88" spans="20:20">
      <c r="T88" s="48"/>
    </row>
    <row r="89" spans="20:20">
      <c r="T89" s="48"/>
    </row>
    <row r="90" spans="20:20">
      <c r="T90" s="48"/>
    </row>
    <row r="91" spans="20:20">
      <c r="T91" s="48"/>
    </row>
    <row r="92" spans="20:20">
      <c r="T92" s="48"/>
    </row>
    <row r="93" spans="20:20">
      <c r="T93" s="48"/>
    </row>
    <row r="94" spans="20:20">
      <c r="T94" s="48"/>
    </row>
    <row r="95" spans="20:20">
      <c r="T95" s="48"/>
    </row>
    <row r="96" spans="20:20">
      <c r="T96" s="48"/>
    </row>
    <row r="97" spans="20:22">
      <c r="T97" s="48"/>
    </row>
    <row r="98" spans="20:22">
      <c r="T98" s="48"/>
    </row>
    <row r="99" spans="20:22">
      <c r="T99" s="48"/>
      <c r="V99" s="314"/>
    </row>
    <row r="100" spans="20:22">
      <c r="T100" s="48"/>
      <c r="V100" s="314"/>
    </row>
    <row r="101" spans="20:22">
      <c r="T101" s="48"/>
      <c r="V101" s="314"/>
    </row>
    <row r="102" spans="20:22">
      <c r="T102" s="48"/>
      <c r="V102" s="314"/>
    </row>
    <row r="103" spans="20:22">
      <c r="T103" s="48"/>
      <c r="V103" s="314"/>
    </row>
    <row r="104" spans="20:22">
      <c r="T104" s="48"/>
      <c r="V104" s="314"/>
    </row>
    <row r="105" spans="20:22">
      <c r="T105" s="48"/>
      <c r="V105" s="314"/>
    </row>
    <row r="106" spans="20:22">
      <c r="T106" s="48"/>
      <c r="V106" s="314"/>
    </row>
    <row r="107" spans="20:22">
      <c r="T107" s="48"/>
      <c r="V107" s="314"/>
    </row>
    <row r="108" spans="20:22">
      <c r="T108" s="48"/>
      <c r="V108" s="314"/>
    </row>
    <row r="109" spans="20:22">
      <c r="T109" s="48"/>
      <c r="V109" s="314"/>
    </row>
    <row r="110" spans="20:22">
      <c r="T110" s="48"/>
      <c r="V110" s="314"/>
    </row>
    <row r="111" spans="20:22">
      <c r="T111" s="48"/>
      <c r="V111" s="314"/>
    </row>
    <row r="112" spans="20:22">
      <c r="T112" s="48"/>
      <c r="V112" s="314"/>
    </row>
    <row r="113" spans="20:22">
      <c r="T113" s="48"/>
      <c r="V113" s="314"/>
    </row>
    <row r="114" spans="20:22">
      <c r="T114" s="48"/>
      <c r="V114" s="314"/>
    </row>
    <row r="115" spans="20:22">
      <c r="T115" s="48"/>
      <c r="V115" s="314"/>
    </row>
    <row r="116" spans="20:22">
      <c r="T116" s="48"/>
      <c r="V116" s="314"/>
    </row>
    <row r="117" spans="20:22">
      <c r="T117" s="48"/>
      <c r="V117" s="314"/>
    </row>
    <row r="118" spans="20:22">
      <c r="T118" s="48"/>
      <c r="V118" s="314"/>
    </row>
    <row r="119" spans="20:22">
      <c r="T119" s="48"/>
      <c r="V119" s="314"/>
    </row>
    <row r="120" spans="20:22">
      <c r="T120" s="48"/>
      <c r="V120" s="314"/>
    </row>
    <row r="121" spans="20:22">
      <c r="T121" s="48"/>
      <c r="V121" s="314"/>
    </row>
    <row r="122" spans="20:22">
      <c r="T122" s="48"/>
      <c r="V122" s="314"/>
    </row>
    <row r="123" spans="20:22">
      <c r="T123" s="48"/>
      <c r="V123" s="314"/>
    </row>
    <row r="124" spans="20:22">
      <c r="T124" s="48"/>
      <c r="V124" s="314"/>
    </row>
    <row r="125" spans="20:22">
      <c r="T125" s="48"/>
      <c r="V125" s="314"/>
    </row>
    <row r="126" spans="20:22">
      <c r="T126" s="48"/>
      <c r="V126" s="314"/>
    </row>
    <row r="127" spans="20:22">
      <c r="T127" s="48"/>
      <c r="V127" s="314"/>
    </row>
    <row r="128" spans="20:22">
      <c r="T128" s="48"/>
      <c r="V128" s="314"/>
    </row>
    <row r="129" spans="20:22">
      <c r="T129" s="48"/>
      <c r="V129" s="314"/>
    </row>
    <row r="130" spans="20:22">
      <c r="T130" s="48"/>
      <c r="V130" s="314"/>
    </row>
    <row r="131" spans="20:22">
      <c r="T131" s="48"/>
      <c r="V131" s="314"/>
    </row>
    <row r="132" spans="20:22">
      <c r="T132" s="48"/>
      <c r="V132" s="314"/>
    </row>
    <row r="133" spans="20:22">
      <c r="T133" s="48"/>
      <c r="V133" s="314"/>
    </row>
    <row r="134" spans="20:22">
      <c r="T134" s="48"/>
      <c r="V134" s="314"/>
    </row>
    <row r="135" spans="20:22">
      <c r="T135" s="48"/>
      <c r="V135" s="314"/>
    </row>
    <row r="136" spans="20:22">
      <c r="T136" s="48"/>
      <c r="V136" s="314"/>
    </row>
    <row r="137" spans="20:22">
      <c r="T137" s="48"/>
      <c r="V137" s="314"/>
    </row>
    <row r="138" spans="20:22">
      <c r="T138" s="48"/>
      <c r="V138" s="314"/>
    </row>
    <row r="139" spans="20:22">
      <c r="T139" s="48"/>
      <c r="V139" s="314"/>
    </row>
    <row r="140" spans="20:22">
      <c r="T140" s="48"/>
      <c r="V140" s="314"/>
    </row>
    <row r="141" spans="20:22">
      <c r="T141" s="48"/>
      <c r="V141" s="314"/>
    </row>
    <row r="142" spans="20:22">
      <c r="T142" s="48"/>
    </row>
    <row r="143" spans="20:22">
      <c r="T143" s="48"/>
    </row>
    <row r="144" spans="20:22">
      <c r="T144" s="48"/>
    </row>
    <row r="145" spans="20:20">
      <c r="T145" s="48"/>
    </row>
    <row r="146" spans="20:20">
      <c r="T146" s="48"/>
    </row>
    <row r="147" spans="20:20">
      <c r="T147" s="48"/>
    </row>
    <row r="148" spans="20:20">
      <c r="T148" s="48"/>
    </row>
    <row r="149" spans="20:20">
      <c r="T149" s="48"/>
    </row>
    <row r="150" spans="20:20">
      <c r="T150" s="48"/>
    </row>
    <row r="151" spans="20:20">
      <c r="T151" s="48"/>
    </row>
    <row r="152" spans="20:20">
      <c r="T152" s="48"/>
    </row>
    <row r="153" spans="20:20">
      <c r="T153" s="48"/>
    </row>
    <row r="154" spans="20:20">
      <c r="T154" s="48"/>
    </row>
    <row r="155" spans="20:20">
      <c r="T155" s="48"/>
    </row>
    <row r="156" spans="20:20">
      <c r="T156" s="48"/>
    </row>
    <row r="157" spans="20:20">
      <c r="T157" s="48"/>
    </row>
    <row r="158" spans="20:20">
      <c r="T158" s="48"/>
    </row>
    <row r="159" spans="20:20">
      <c r="T159" s="48"/>
    </row>
    <row r="160" spans="20:20">
      <c r="T160" s="48"/>
    </row>
    <row r="161" spans="20:20">
      <c r="T161" s="48"/>
    </row>
    <row r="162" spans="20:20">
      <c r="T162" s="48"/>
    </row>
    <row r="163" spans="20:20">
      <c r="T163" s="48"/>
    </row>
    <row r="164" spans="20:20">
      <c r="T164" s="48"/>
    </row>
    <row r="165" spans="20:20">
      <c r="T165" s="48"/>
    </row>
    <row r="166" spans="20:20">
      <c r="T166" s="48"/>
    </row>
    <row r="167" spans="20:20">
      <c r="T167" s="48"/>
    </row>
    <row r="168" spans="20:20">
      <c r="T168" s="48"/>
    </row>
    <row r="169" spans="20:20">
      <c r="T169" s="48"/>
    </row>
    <row r="170" spans="20:20">
      <c r="T170" s="48"/>
    </row>
    <row r="171" spans="20:20">
      <c r="T171" s="48"/>
    </row>
    <row r="172" spans="20:20">
      <c r="T172" s="48"/>
    </row>
    <row r="173" spans="20:20">
      <c r="T173" s="48"/>
    </row>
    <row r="174" spans="20:20">
      <c r="T174" s="48"/>
    </row>
    <row r="175" spans="20:20">
      <c r="T175" s="48"/>
    </row>
    <row r="176" spans="20:20">
      <c r="T176" s="48"/>
    </row>
    <row r="177" spans="20:22">
      <c r="T177" s="48"/>
    </row>
    <row r="178" spans="20:22">
      <c r="T178" s="48"/>
    </row>
    <row r="179" spans="20:22">
      <c r="T179" s="48"/>
    </row>
    <row r="180" spans="20:22">
      <c r="T180" s="48"/>
    </row>
    <row r="181" spans="20:22">
      <c r="T181" s="48"/>
    </row>
    <row r="182" spans="20:22">
      <c r="T182" s="48"/>
    </row>
    <row r="183" spans="20:22">
      <c r="T183" s="48"/>
    </row>
    <row r="184" spans="20:22">
      <c r="T184" s="48"/>
    </row>
    <row r="185" spans="20:22">
      <c r="T185" s="48"/>
    </row>
    <row r="186" spans="20:22">
      <c r="T186" s="48"/>
    </row>
    <row r="187" spans="20:22">
      <c r="T187" s="48"/>
    </row>
    <row r="188" spans="20:22">
      <c r="T188" s="48"/>
    </row>
    <row r="189" spans="20:22">
      <c r="T189" s="48"/>
    </row>
    <row r="190" spans="20:22">
      <c r="T190" s="48"/>
    </row>
    <row r="191" spans="20:22">
      <c r="T191" s="48"/>
      <c r="V191" s="314"/>
    </row>
    <row r="192" spans="20:22">
      <c r="T192" s="48"/>
      <c r="V192" s="314"/>
    </row>
    <row r="193" spans="20:22">
      <c r="T193" s="48"/>
      <c r="V193" s="314"/>
    </row>
    <row r="194" spans="20:22">
      <c r="T194" s="48"/>
      <c r="V194" s="314"/>
    </row>
    <row r="195" spans="20:22">
      <c r="T195" s="48"/>
      <c r="V195" s="314"/>
    </row>
    <row r="196" spans="20:22">
      <c r="T196" s="48"/>
      <c r="V196" s="314"/>
    </row>
    <row r="197" spans="20:22">
      <c r="T197" s="48"/>
      <c r="V197" s="314"/>
    </row>
    <row r="198" spans="20:22">
      <c r="T198" s="48"/>
      <c r="V198" s="314"/>
    </row>
    <row r="199" spans="20:22">
      <c r="T199" s="48"/>
      <c r="V199" s="314"/>
    </row>
    <row r="200" spans="20:22">
      <c r="T200" s="48"/>
      <c r="V200" s="314"/>
    </row>
    <row r="201" spans="20:22">
      <c r="T201" s="48"/>
      <c r="V201" s="314"/>
    </row>
    <row r="202" spans="20:22">
      <c r="T202" s="48"/>
      <c r="V202" s="314"/>
    </row>
    <row r="203" spans="20:22">
      <c r="T203" s="48"/>
      <c r="V203" s="314"/>
    </row>
    <row r="204" spans="20:22">
      <c r="T204" s="48"/>
      <c r="V204" s="314"/>
    </row>
    <row r="205" spans="20:22">
      <c r="T205" s="48"/>
      <c r="V205" s="314"/>
    </row>
    <row r="206" spans="20:22">
      <c r="T206" s="48"/>
      <c r="V206" s="314"/>
    </row>
    <row r="207" spans="20:22">
      <c r="T207" s="48"/>
      <c r="V207" s="314"/>
    </row>
    <row r="208" spans="20:22">
      <c r="T208" s="48"/>
      <c r="V208" s="314"/>
    </row>
    <row r="209" spans="20:22">
      <c r="T209" s="48"/>
      <c r="V209" s="314"/>
    </row>
    <row r="210" spans="20:22">
      <c r="T210" s="48"/>
      <c r="V210" s="314"/>
    </row>
    <row r="211" spans="20:22">
      <c r="T211" s="48"/>
      <c r="V211" s="314"/>
    </row>
    <row r="212" spans="20:22">
      <c r="T212" s="48"/>
      <c r="V212" s="314"/>
    </row>
    <row r="213" spans="20:22">
      <c r="T213" s="48"/>
      <c r="V213" s="314"/>
    </row>
    <row r="214" spans="20:22">
      <c r="T214" s="48"/>
      <c r="V214" s="314"/>
    </row>
    <row r="215" spans="20:22">
      <c r="T215" s="48"/>
      <c r="V215" s="314"/>
    </row>
    <row r="216" spans="20:22">
      <c r="T216" s="48"/>
      <c r="V216" s="314"/>
    </row>
    <row r="217" spans="20:22">
      <c r="T217" s="48"/>
      <c r="V217" s="314"/>
    </row>
    <row r="218" spans="20:22">
      <c r="T218" s="48"/>
      <c r="V218" s="314"/>
    </row>
    <row r="219" spans="20:22">
      <c r="T219" s="48"/>
      <c r="V219" s="314"/>
    </row>
    <row r="220" spans="20:22">
      <c r="T220" s="48"/>
      <c r="V220" s="314"/>
    </row>
    <row r="221" spans="20:22">
      <c r="T221" s="48"/>
      <c r="V221" s="314"/>
    </row>
    <row r="222" spans="20:22">
      <c r="T222" s="48"/>
      <c r="V222" s="314"/>
    </row>
    <row r="223" spans="20:22">
      <c r="T223" s="48"/>
      <c r="V223" s="314"/>
    </row>
    <row r="224" spans="20:22">
      <c r="T224" s="48"/>
      <c r="V224" s="314"/>
    </row>
    <row r="225" spans="20:22">
      <c r="T225" s="48"/>
      <c r="V225" s="314"/>
    </row>
    <row r="226" spans="20:22">
      <c r="T226" s="48"/>
      <c r="V226" s="314"/>
    </row>
    <row r="227" spans="20:22">
      <c r="T227" s="48"/>
      <c r="V227" s="314"/>
    </row>
    <row r="228" spans="20:22">
      <c r="T228" s="48"/>
      <c r="V228" s="314"/>
    </row>
    <row r="229" spans="20:22">
      <c r="T229" s="48"/>
      <c r="V229" s="314"/>
    </row>
    <row r="230" spans="20:22">
      <c r="T230" s="48"/>
      <c r="V230" s="314"/>
    </row>
    <row r="231" spans="20:22">
      <c r="T231" s="48"/>
      <c r="V231" s="314"/>
    </row>
    <row r="232" spans="20:22">
      <c r="T232" s="48"/>
      <c r="V232" s="314"/>
    </row>
    <row r="233" spans="20:22">
      <c r="T233" s="48"/>
      <c r="V233" s="314"/>
    </row>
    <row r="234" spans="20:22">
      <c r="T234" s="48"/>
      <c r="V234" s="314"/>
    </row>
    <row r="235" spans="20:22">
      <c r="T235" s="48"/>
      <c r="V235" s="314"/>
    </row>
    <row r="236" spans="20:22">
      <c r="T236" s="48"/>
      <c r="V236" s="314"/>
    </row>
    <row r="237" spans="20:22">
      <c r="T237" s="48"/>
      <c r="V237" s="314"/>
    </row>
    <row r="238" spans="20:22">
      <c r="T238" s="48"/>
      <c r="V238" s="314"/>
    </row>
    <row r="239" spans="20:22">
      <c r="T239" s="48"/>
      <c r="V239" s="314"/>
    </row>
    <row r="240" spans="20:22">
      <c r="T240" s="48"/>
      <c r="V240" s="314"/>
    </row>
    <row r="241" spans="20:22">
      <c r="T241" s="48"/>
      <c r="V241" s="314"/>
    </row>
    <row r="242" spans="20:22">
      <c r="T242" s="48"/>
      <c r="V242" s="314"/>
    </row>
    <row r="243" spans="20:22">
      <c r="T243" s="48"/>
      <c r="V243" s="314"/>
    </row>
    <row r="244" spans="20:22">
      <c r="T244" s="48"/>
      <c r="V244" s="314"/>
    </row>
    <row r="245" spans="20:22">
      <c r="T245" s="48"/>
      <c r="V245" s="314"/>
    </row>
    <row r="246" spans="20:22">
      <c r="T246" s="48"/>
      <c r="V246" s="314"/>
    </row>
    <row r="247" spans="20:22">
      <c r="T247" s="48"/>
      <c r="V247" s="314"/>
    </row>
    <row r="248" spans="20:22">
      <c r="T248" s="48"/>
      <c r="V248" s="314"/>
    </row>
    <row r="249" spans="20:22">
      <c r="T249" s="48"/>
      <c r="V249" s="314"/>
    </row>
    <row r="250" spans="20:22">
      <c r="T250" s="48"/>
      <c r="V250" s="314"/>
    </row>
    <row r="251" spans="20:22">
      <c r="T251" s="48"/>
      <c r="V251" s="314"/>
    </row>
    <row r="252" spans="20:22">
      <c r="T252" s="48"/>
      <c r="V252" s="314"/>
    </row>
    <row r="253" spans="20:22">
      <c r="T253" s="48"/>
      <c r="V253" s="314"/>
    </row>
    <row r="254" spans="20:22">
      <c r="T254" s="48"/>
      <c r="V254" s="314"/>
    </row>
    <row r="255" spans="20:22">
      <c r="T255" s="48"/>
      <c r="V255" s="314"/>
    </row>
    <row r="256" spans="20:22">
      <c r="T256" s="48"/>
      <c r="V256" s="314"/>
    </row>
    <row r="257" spans="20:22">
      <c r="T257" s="48"/>
      <c r="V257" s="314"/>
    </row>
    <row r="258" spans="20:22">
      <c r="T258" s="48"/>
      <c r="V258" s="314"/>
    </row>
    <row r="259" spans="20:22">
      <c r="T259" s="48"/>
      <c r="V259" s="314"/>
    </row>
    <row r="260" spans="20:22">
      <c r="T260" s="48"/>
      <c r="V260" s="314"/>
    </row>
    <row r="261" spans="20:22">
      <c r="T261" s="48"/>
      <c r="V261" s="314"/>
    </row>
    <row r="262" spans="20:22">
      <c r="T262" s="48"/>
      <c r="V262" s="314"/>
    </row>
    <row r="263" spans="20:22">
      <c r="T263" s="48"/>
      <c r="V263" s="314"/>
    </row>
    <row r="264" spans="20:22">
      <c r="T264" s="48"/>
      <c r="V264" s="314"/>
    </row>
    <row r="265" spans="20:22">
      <c r="T265" s="48"/>
      <c r="V265" s="314"/>
    </row>
    <row r="266" spans="20:22">
      <c r="T266" s="48"/>
      <c r="V266" s="314"/>
    </row>
    <row r="267" spans="20:22">
      <c r="T267" s="48"/>
      <c r="V267" s="314"/>
    </row>
    <row r="268" spans="20:22">
      <c r="T268" s="48"/>
      <c r="V268" s="314"/>
    </row>
    <row r="269" spans="20:22">
      <c r="T269" s="48"/>
      <c r="V269" s="314"/>
    </row>
    <row r="270" spans="20:22">
      <c r="T270" s="48"/>
      <c r="V270" s="314"/>
    </row>
    <row r="271" spans="20:22">
      <c r="T271" s="48"/>
      <c r="V271" s="314"/>
    </row>
    <row r="272" spans="20:22">
      <c r="T272" s="48"/>
      <c r="V272" s="314"/>
    </row>
    <row r="273" spans="20:22">
      <c r="T273" s="48"/>
      <c r="V273" s="314"/>
    </row>
    <row r="274" spans="20:22">
      <c r="T274" s="48"/>
      <c r="V274" s="314"/>
    </row>
    <row r="275" spans="20:22">
      <c r="T275" s="48"/>
      <c r="V275" s="314"/>
    </row>
    <row r="276" spans="20:22">
      <c r="T276" s="48"/>
      <c r="V276" s="314"/>
    </row>
    <row r="277" spans="20:22">
      <c r="T277" s="48"/>
      <c r="V277" s="314"/>
    </row>
    <row r="278" spans="20:22">
      <c r="T278" s="48"/>
      <c r="V278" s="314"/>
    </row>
    <row r="279" spans="20:22">
      <c r="T279" s="48"/>
      <c r="V279" s="314"/>
    </row>
    <row r="280" spans="20:22">
      <c r="T280" s="48"/>
      <c r="V280" s="314"/>
    </row>
    <row r="281" spans="20:22">
      <c r="T281" s="48"/>
      <c r="V281" s="314"/>
    </row>
    <row r="282" spans="20:22">
      <c r="T282" s="48"/>
      <c r="V282" s="314"/>
    </row>
    <row r="283" spans="20:22">
      <c r="T283" s="48"/>
      <c r="V283" s="314"/>
    </row>
    <row r="284" spans="20:22">
      <c r="T284" s="48"/>
      <c r="V284" s="314"/>
    </row>
    <row r="285" spans="20:22">
      <c r="T285" s="48"/>
      <c r="V285" s="314"/>
    </row>
    <row r="286" spans="20:22">
      <c r="T286" s="48"/>
      <c r="V286" s="314"/>
    </row>
    <row r="287" spans="20:22">
      <c r="T287" s="48"/>
      <c r="V287" s="314"/>
    </row>
    <row r="288" spans="20:22">
      <c r="T288" s="48"/>
      <c r="V288" s="314"/>
    </row>
    <row r="289" spans="20:22">
      <c r="T289" s="48"/>
      <c r="V289" s="314"/>
    </row>
    <row r="290" spans="20:22">
      <c r="T290" s="48"/>
      <c r="V290" s="314"/>
    </row>
    <row r="291" spans="20:22">
      <c r="T291" s="48"/>
      <c r="V291" s="314"/>
    </row>
    <row r="292" spans="20:22">
      <c r="T292" s="48"/>
      <c r="V292" s="314"/>
    </row>
    <row r="293" spans="20:22">
      <c r="T293" s="48"/>
      <c r="V293" s="314"/>
    </row>
    <row r="294" spans="20:22">
      <c r="T294" s="48"/>
      <c r="V294" s="314"/>
    </row>
    <row r="295" spans="20:22">
      <c r="T295" s="48"/>
      <c r="V295" s="314"/>
    </row>
    <row r="296" spans="20:22">
      <c r="T296" s="48"/>
      <c r="V296" s="314"/>
    </row>
    <row r="297" spans="20:22">
      <c r="T297" s="48"/>
      <c r="V297" s="314"/>
    </row>
    <row r="298" spans="20:22">
      <c r="T298" s="48"/>
      <c r="V298" s="314"/>
    </row>
    <row r="299" spans="20:22">
      <c r="T299" s="48"/>
      <c r="V299" s="314"/>
    </row>
    <row r="300" spans="20:22">
      <c r="T300" s="48"/>
      <c r="V300" s="314"/>
    </row>
    <row r="301" spans="20:22">
      <c r="T301" s="48"/>
      <c r="V301" s="314"/>
    </row>
    <row r="302" spans="20:22">
      <c r="T302" s="48"/>
      <c r="V302" s="314"/>
    </row>
    <row r="303" spans="20:22">
      <c r="T303" s="48"/>
      <c r="V303" s="314"/>
    </row>
    <row r="304" spans="20:22">
      <c r="T304" s="48"/>
      <c r="V304" s="314"/>
    </row>
    <row r="305" spans="20:22">
      <c r="T305" s="48"/>
      <c r="V305" s="314"/>
    </row>
    <row r="306" spans="20:22">
      <c r="T306" s="48"/>
      <c r="V306" s="314"/>
    </row>
    <row r="307" spans="20:22">
      <c r="T307" s="48"/>
    </row>
    <row r="308" spans="20:22">
      <c r="T308" s="48"/>
    </row>
    <row r="309" spans="20:22">
      <c r="T309" s="48"/>
    </row>
    <row r="310" spans="20:22">
      <c r="T310" s="48"/>
    </row>
    <row r="311" spans="20:22">
      <c r="T311" s="48"/>
    </row>
    <row r="312" spans="20:22">
      <c r="T312" s="48"/>
    </row>
    <row r="313" spans="20:22">
      <c r="T313" s="48"/>
    </row>
    <row r="314" spans="20:22">
      <c r="T314" s="48"/>
    </row>
    <row r="315" spans="20:22">
      <c r="T315" s="48"/>
    </row>
    <row r="316" spans="20:22">
      <c r="T316" s="48"/>
    </row>
    <row r="317" spans="20:22">
      <c r="T317" s="48"/>
      <c r="V317" s="314"/>
    </row>
    <row r="318" spans="20:22">
      <c r="T318" s="48"/>
      <c r="V318" s="314"/>
    </row>
    <row r="319" spans="20:22">
      <c r="T319" s="48"/>
      <c r="V319" s="314"/>
    </row>
    <row r="320" spans="20:22">
      <c r="T320" s="48"/>
      <c r="V320" s="314"/>
    </row>
    <row r="321" spans="20:22">
      <c r="T321" s="48"/>
      <c r="V321" s="314"/>
    </row>
    <row r="322" spans="20:22">
      <c r="T322" s="48"/>
      <c r="V322" s="314"/>
    </row>
    <row r="323" spans="20:22">
      <c r="T323" s="48"/>
      <c r="V323" s="314"/>
    </row>
    <row r="324" spans="20:22">
      <c r="T324" s="48"/>
      <c r="V324" s="314"/>
    </row>
    <row r="325" spans="20:22">
      <c r="T325" s="48"/>
      <c r="V325" s="314"/>
    </row>
    <row r="326" spans="20:22">
      <c r="T326" s="48"/>
      <c r="V326" s="314"/>
    </row>
    <row r="327" spans="20:22">
      <c r="T327" s="48"/>
      <c r="V327" s="314"/>
    </row>
    <row r="328" spans="20:22">
      <c r="T328" s="48"/>
      <c r="V328" s="314"/>
    </row>
    <row r="329" spans="20:22">
      <c r="T329" s="48"/>
      <c r="V329" s="314"/>
    </row>
    <row r="330" spans="20:22">
      <c r="T330" s="48"/>
      <c r="V330" s="314"/>
    </row>
    <row r="331" spans="20:22">
      <c r="T331" s="48"/>
      <c r="V331" s="314"/>
    </row>
    <row r="332" spans="20:22">
      <c r="T332" s="48"/>
      <c r="V332" s="314"/>
    </row>
    <row r="333" spans="20:22">
      <c r="T333" s="48"/>
      <c r="V333" s="314"/>
    </row>
    <row r="334" spans="20:22">
      <c r="T334" s="48"/>
      <c r="V334" s="314"/>
    </row>
    <row r="335" spans="20:22">
      <c r="T335" s="48"/>
      <c r="V335" s="314"/>
    </row>
    <row r="336" spans="20:22">
      <c r="T336" s="48"/>
      <c r="V336" s="314"/>
    </row>
    <row r="337" spans="20:22">
      <c r="T337" s="48"/>
      <c r="V337" s="314"/>
    </row>
    <row r="338" spans="20:22">
      <c r="T338" s="48"/>
      <c r="V338" s="314"/>
    </row>
    <row r="339" spans="20:22">
      <c r="T339" s="48"/>
      <c r="V339" s="314"/>
    </row>
    <row r="340" spans="20:22">
      <c r="T340" s="48"/>
      <c r="V340" s="314"/>
    </row>
    <row r="341" spans="20:22">
      <c r="T341" s="48"/>
      <c r="V341" s="314"/>
    </row>
    <row r="342" spans="20:22">
      <c r="T342" s="48"/>
      <c r="V342" s="314"/>
    </row>
    <row r="343" spans="20:22">
      <c r="T343" s="48"/>
      <c r="V343" s="314"/>
    </row>
    <row r="344" spans="20:22">
      <c r="T344" s="48"/>
      <c r="V344" s="314"/>
    </row>
    <row r="345" spans="20:22">
      <c r="T345" s="48"/>
      <c r="V345" s="314"/>
    </row>
    <row r="346" spans="20:22">
      <c r="T346" s="48"/>
      <c r="V346" s="314"/>
    </row>
    <row r="347" spans="20:22">
      <c r="T347" s="48"/>
      <c r="V347" s="314"/>
    </row>
    <row r="348" spans="20:22">
      <c r="T348" s="48"/>
      <c r="V348" s="314"/>
    </row>
    <row r="349" spans="20:22">
      <c r="T349" s="48"/>
      <c r="V349" s="314"/>
    </row>
    <row r="350" spans="20:22">
      <c r="T350" s="48"/>
      <c r="V350" s="314"/>
    </row>
    <row r="351" spans="20:22">
      <c r="T351" s="48"/>
      <c r="V351" s="314"/>
    </row>
    <row r="352" spans="20:22">
      <c r="T352" s="48"/>
      <c r="V352" s="314"/>
    </row>
    <row r="353" spans="20:22">
      <c r="T353" s="48"/>
      <c r="V353" s="314"/>
    </row>
    <row r="354" spans="20:22">
      <c r="T354" s="48"/>
      <c r="V354" s="314"/>
    </row>
    <row r="355" spans="20:22">
      <c r="T355" s="48"/>
      <c r="V355" s="314"/>
    </row>
    <row r="356" spans="20:22">
      <c r="T356" s="48"/>
      <c r="V356" s="314"/>
    </row>
    <row r="357" spans="20:22">
      <c r="T357" s="48"/>
      <c r="V357" s="314"/>
    </row>
    <row r="358" spans="20:22">
      <c r="T358" s="48"/>
      <c r="V358" s="314"/>
    </row>
    <row r="359" spans="20:22">
      <c r="T359" s="48"/>
      <c r="V359" s="314"/>
    </row>
    <row r="360" spans="20:22">
      <c r="T360" s="48"/>
      <c r="V360" s="314"/>
    </row>
    <row r="361" spans="20:22">
      <c r="T361" s="48"/>
      <c r="V361" s="314"/>
    </row>
    <row r="362" spans="20:22">
      <c r="T362" s="48"/>
      <c r="V362" s="314"/>
    </row>
    <row r="363" spans="20:22">
      <c r="T363" s="48"/>
      <c r="V363" s="314"/>
    </row>
    <row r="364" spans="20:22">
      <c r="T364" s="48"/>
      <c r="V364" s="314"/>
    </row>
    <row r="365" spans="20:22">
      <c r="T365" s="48"/>
      <c r="V365" s="314"/>
    </row>
    <row r="366" spans="20:22">
      <c r="T366" s="48"/>
      <c r="V366" s="314"/>
    </row>
    <row r="367" spans="20:22">
      <c r="T367" s="48"/>
      <c r="V367" s="314"/>
    </row>
    <row r="368" spans="20:22">
      <c r="T368" s="48"/>
      <c r="V368" s="314"/>
    </row>
    <row r="369" spans="20:22">
      <c r="T369" s="48"/>
      <c r="V369" s="314"/>
    </row>
    <row r="370" spans="20:22">
      <c r="T370" s="48"/>
      <c r="V370" s="314"/>
    </row>
    <row r="371" spans="20:22">
      <c r="T371" s="48"/>
      <c r="V371" s="314"/>
    </row>
    <row r="372" spans="20:22">
      <c r="T372" s="48"/>
      <c r="V372" s="314"/>
    </row>
    <row r="373" spans="20:22">
      <c r="T373" s="48"/>
      <c r="V373" s="314"/>
    </row>
    <row r="374" spans="20:22">
      <c r="T374" s="48"/>
      <c r="V374" s="314"/>
    </row>
    <row r="375" spans="20:22">
      <c r="T375" s="48"/>
      <c r="V375" s="314"/>
    </row>
    <row r="376" spans="20:22">
      <c r="T376" s="48"/>
      <c r="V376" s="314"/>
    </row>
    <row r="377" spans="20:22">
      <c r="T377" s="48"/>
      <c r="V377" s="314"/>
    </row>
    <row r="378" spans="20:22">
      <c r="T378" s="48"/>
      <c r="V378" s="314"/>
    </row>
    <row r="379" spans="20:22">
      <c r="T379" s="48"/>
      <c r="V379" s="314"/>
    </row>
    <row r="380" spans="20:22">
      <c r="T380" s="48"/>
    </row>
    <row r="381" spans="20:22">
      <c r="T381" s="48"/>
    </row>
    <row r="382" spans="20:22">
      <c r="T382" s="48"/>
    </row>
    <row r="383" spans="20:22">
      <c r="T383" s="48"/>
    </row>
    <row r="384" spans="20:22">
      <c r="T384" s="48"/>
    </row>
    <row r="385" spans="20:20">
      <c r="T385" s="48"/>
    </row>
    <row r="386" spans="20:20">
      <c r="T386" s="48"/>
    </row>
    <row r="387" spans="20:20">
      <c r="T387" s="48"/>
    </row>
    <row r="388" spans="20:20">
      <c r="T388" s="48"/>
    </row>
    <row r="389" spans="20:20">
      <c r="T389" s="48"/>
    </row>
    <row r="390" spans="20:20">
      <c r="T390" s="48"/>
    </row>
    <row r="391" spans="20:20">
      <c r="T391" s="48"/>
    </row>
    <row r="392" spans="20:20">
      <c r="T392" s="48"/>
    </row>
    <row r="393" spans="20:20">
      <c r="T393" s="48"/>
    </row>
    <row r="394" spans="20:20">
      <c r="T394" s="48"/>
    </row>
    <row r="395" spans="20:20">
      <c r="T395" s="48"/>
    </row>
    <row r="396" spans="20:20">
      <c r="T396" s="48"/>
    </row>
    <row r="397" spans="20:20">
      <c r="T397" s="48"/>
    </row>
    <row r="398" spans="20:20">
      <c r="T398" s="48"/>
    </row>
    <row r="399" spans="20:20">
      <c r="T399" s="48"/>
    </row>
    <row r="400" spans="20:20">
      <c r="T400" s="48"/>
    </row>
    <row r="401" spans="20:20">
      <c r="T401" s="48"/>
    </row>
    <row r="402" spans="20:20">
      <c r="T402" s="48"/>
    </row>
    <row r="403" spans="20:20">
      <c r="T403" s="48"/>
    </row>
    <row r="404" spans="20:20">
      <c r="T404" s="48"/>
    </row>
    <row r="405" spans="20:20">
      <c r="T405" s="48"/>
    </row>
    <row r="406" spans="20:20">
      <c r="T406" s="48"/>
    </row>
    <row r="407" spans="20:20">
      <c r="T407" s="48"/>
    </row>
    <row r="408" spans="20:20">
      <c r="T408" s="48"/>
    </row>
    <row r="409" spans="20:20">
      <c r="T409" s="48"/>
    </row>
    <row r="410" spans="20:20">
      <c r="T410" s="48"/>
    </row>
    <row r="411" spans="20:20">
      <c r="T411" s="48"/>
    </row>
    <row r="412" spans="20:20">
      <c r="T412" s="48"/>
    </row>
    <row r="413" spans="20:20">
      <c r="T413" s="48"/>
    </row>
    <row r="414" spans="20:20">
      <c r="T414" s="48"/>
    </row>
    <row r="415" spans="20:20">
      <c r="T415" s="48"/>
    </row>
    <row r="416" spans="20:20">
      <c r="T416" s="48"/>
    </row>
    <row r="417" spans="20:22">
      <c r="T417" s="48"/>
      <c r="V417" s="314"/>
    </row>
    <row r="418" spans="20:22">
      <c r="T418" s="48"/>
      <c r="V418" s="314"/>
    </row>
    <row r="419" spans="20:22">
      <c r="T419" s="48"/>
      <c r="V419" s="314"/>
    </row>
    <row r="420" spans="20:22">
      <c r="T420" s="48"/>
      <c r="V420" s="314"/>
    </row>
    <row r="421" spans="20:22">
      <c r="T421" s="48"/>
      <c r="V421" s="314"/>
    </row>
    <row r="422" spans="20:22">
      <c r="T422" s="48"/>
      <c r="V422" s="314"/>
    </row>
    <row r="423" spans="20:22">
      <c r="T423" s="48"/>
      <c r="V423" s="314"/>
    </row>
    <row r="424" spans="20:22">
      <c r="T424" s="48"/>
      <c r="V424" s="314"/>
    </row>
    <row r="425" spans="20:22">
      <c r="T425" s="48"/>
      <c r="V425" s="314"/>
    </row>
    <row r="426" spans="20:22">
      <c r="T426" s="48"/>
      <c r="V426" s="314"/>
    </row>
    <row r="427" spans="20:22">
      <c r="T427" s="48"/>
      <c r="V427" s="314"/>
    </row>
    <row r="428" spans="20:22">
      <c r="T428" s="48"/>
      <c r="V428" s="314"/>
    </row>
    <row r="429" spans="20:22">
      <c r="T429" s="48"/>
      <c r="V429" s="314"/>
    </row>
    <row r="430" spans="20:22">
      <c r="T430" s="48"/>
      <c r="V430" s="314"/>
    </row>
    <row r="431" spans="20:22">
      <c r="T431" s="48"/>
      <c r="V431" s="314"/>
    </row>
    <row r="432" spans="20:22">
      <c r="T432" s="48"/>
      <c r="V432" s="314"/>
    </row>
    <row r="433" spans="20:22">
      <c r="T433" s="48"/>
      <c r="V433" s="314"/>
    </row>
    <row r="434" spans="20:22">
      <c r="T434" s="48"/>
      <c r="V434" s="314"/>
    </row>
    <row r="435" spans="20:22">
      <c r="T435" s="48"/>
      <c r="V435" s="314"/>
    </row>
    <row r="436" spans="20:22">
      <c r="T436" s="48"/>
      <c r="V436" s="314"/>
    </row>
    <row r="437" spans="20:22">
      <c r="T437" s="48"/>
      <c r="V437" s="314"/>
    </row>
    <row r="438" spans="20:22">
      <c r="T438" s="48"/>
      <c r="V438" s="314"/>
    </row>
    <row r="439" spans="20:22">
      <c r="T439" s="48"/>
      <c r="V439" s="314"/>
    </row>
    <row r="440" spans="20:22">
      <c r="T440" s="48"/>
      <c r="V440" s="314"/>
    </row>
    <row r="441" spans="20:22">
      <c r="T441" s="48"/>
      <c r="V441" s="314"/>
    </row>
    <row r="442" spans="20:22">
      <c r="T442" s="48"/>
      <c r="V442" s="314"/>
    </row>
    <row r="443" spans="20:22">
      <c r="T443" s="48"/>
      <c r="V443" s="314"/>
    </row>
    <row r="444" spans="20:22">
      <c r="T444" s="48"/>
      <c r="V444" s="314"/>
    </row>
    <row r="445" spans="20:22">
      <c r="T445" s="48"/>
    </row>
    <row r="446" spans="20:22">
      <c r="T446" s="48"/>
    </row>
    <row r="447" spans="20:22">
      <c r="T447" s="48"/>
    </row>
    <row r="448" spans="20:22">
      <c r="T448" s="48"/>
    </row>
    <row r="449" spans="20:20">
      <c r="T449" s="48"/>
    </row>
    <row r="450" spans="20:20">
      <c r="T450" s="48"/>
    </row>
    <row r="451" spans="20:20">
      <c r="T451" s="48"/>
    </row>
    <row r="452" spans="20:20">
      <c r="T452" s="48"/>
    </row>
    <row r="453" spans="20:20">
      <c r="T453" s="48"/>
    </row>
    <row r="454" spans="20:20">
      <c r="T454" s="48"/>
    </row>
    <row r="455" spans="20:20">
      <c r="T455" s="48"/>
    </row>
    <row r="456" spans="20:20">
      <c r="T456" s="48"/>
    </row>
    <row r="457" spans="20:20">
      <c r="T457" s="48"/>
    </row>
    <row r="458" spans="20:20">
      <c r="T458" s="48"/>
    </row>
    <row r="459" spans="20:20">
      <c r="T459" s="48"/>
    </row>
    <row r="460" spans="20:20">
      <c r="T460" s="48"/>
    </row>
    <row r="461" spans="20:20">
      <c r="T461" s="48"/>
    </row>
    <row r="462" spans="20:20">
      <c r="T462" s="48"/>
    </row>
    <row r="463" spans="20:20">
      <c r="T463" s="48"/>
    </row>
    <row r="464" spans="20:20">
      <c r="T464" s="48"/>
    </row>
    <row r="465" spans="20:20">
      <c r="T465" s="48"/>
    </row>
    <row r="466" spans="20:20">
      <c r="T466" s="48"/>
    </row>
    <row r="467" spans="20:20">
      <c r="T467" s="48"/>
    </row>
    <row r="468" spans="20:20">
      <c r="T468" s="48"/>
    </row>
    <row r="469" spans="20:20">
      <c r="T469" s="48"/>
    </row>
    <row r="470" spans="20:20">
      <c r="T470" s="48"/>
    </row>
    <row r="471" spans="20:20">
      <c r="T471" s="48"/>
    </row>
    <row r="472" spans="20:20">
      <c r="T472" s="48"/>
    </row>
    <row r="473" spans="20:20">
      <c r="T473" s="48"/>
    </row>
    <row r="474" spans="20:20">
      <c r="T474" s="48"/>
    </row>
    <row r="475" spans="20:20">
      <c r="T475" s="48"/>
    </row>
    <row r="476" spans="20:20">
      <c r="T476" s="48"/>
    </row>
    <row r="477" spans="20:20">
      <c r="T477" s="48"/>
    </row>
    <row r="478" spans="20:20">
      <c r="T478" s="48"/>
    </row>
    <row r="479" spans="20:20">
      <c r="T479" s="48"/>
    </row>
    <row r="480" spans="20:20">
      <c r="T480" s="48"/>
    </row>
    <row r="481" spans="20:22">
      <c r="T481" s="48"/>
    </row>
    <row r="482" spans="20:22">
      <c r="T482" s="48"/>
    </row>
    <row r="483" spans="20:22">
      <c r="T483" s="48"/>
    </row>
    <row r="484" spans="20:22">
      <c r="T484" s="48"/>
    </row>
    <row r="485" spans="20:22">
      <c r="T485" s="48"/>
    </row>
    <row r="486" spans="20:22">
      <c r="T486" s="48"/>
    </row>
    <row r="487" spans="20:22">
      <c r="T487" s="48"/>
    </row>
    <row r="488" spans="20:22">
      <c r="T488" s="48"/>
    </row>
    <row r="489" spans="20:22">
      <c r="T489" s="48"/>
      <c r="V489" s="314"/>
    </row>
    <row r="490" spans="20:22">
      <c r="T490" s="48"/>
      <c r="V490" s="314"/>
    </row>
    <row r="491" spans="20:22">
      <c r="T491" s="48"/>
      <c r="V491" s="314"/>
    </row>
    <row r="492" spans="20:22">
      <c r="T492" s="48"/>
      <c r="V492" s="314"/>
    </row>
    <row r="493" spans="20:22">
      <c r="T493" s="48"/>
      <c r="V493" s="314"/>
    </row>
    <row r="494" spans="20:22">
      <c r="T494" s="48"/>
      <c r="V494" s="314"/>
    </row>
    <row r="495" spans="20:22">
      <c r="T495" s="48"/>
      <c r="V495" s="314"/>
    </row>
    <row r="496" spans="20:22">
      <c r="T496" s="48"/>
      <c r="V496" s="314"/>
    </row>
    <row r="497" spans="20:22">
      <c r="T497" s="48"/>
      <c r="V497" s="314"/>
    </row>
    <row r="498" spans="20:22">
      <c r="T498" s="48"/>
      <c r="V498" s="314"/>
    </row>
    <row r="499" spans="20:22">
      <c r="T499" s="48"/>
      <c r="V499" s="314"/>
    </row>
    <row r="500" spans="20:22">
      <c r="T500" s="48"/>
      <c r="V500" s="314"/>
    </row>
    <row r="501" spans="20:22">
      <c r="T501" s="48"/>
      <c r="V501" s="314"/>
    </row>
    <row r="502" spans="20:22">
      <c r="T502" s="48"/>
      <c r="V502" s="314"/>
    </row>
    <row r="503" spans="20:22">
      <c r="T503" s="48"/>
      <c r="V503" s="314"/>
    </row>
    <row r="504" spans="20:22">
      <c r="T504" s="48"/>
      <c r="V504" s="314"/>
    </row>
    <row r="505" spans="20:22">
      <c r="T505" s="48"/>
      <c r="V505" s="314"/>
    </row>
    <row r="506" spans="20:22">
      <c r="T506" s="48"/>
      <c r="V506" s="314"/>
    </row>
    <row r="507" spans="20:22">
      <c r="T507" s="48"/>
      <c r="V507" s="314"/>
    </row>
    <row r="508" spans="20:22">
      <c r="T508" s="48"/>
      <c r="V508" s="314"/>
    </row>
    <row r="509" spans="20:22">
      <c r="T509" s="48"/>
      <c r="V509" s="314"/>
    </row>
    <row r="510" spans="20:22">
      <c r="T510" s="48"/>
      <c r="V510" s="314"/>
    </row>
    <row r="511" spans="20:22">
      <c r="T511" s="48"/>
      <c r="V511" s="314"/>
    </row>
    <row r="512" spans="20:22">
      <c r="T512" s="48"/>
      <c r="V512" s="314"/>
    </row>
    <row r="513" spans="20:22">
      <c r="T513" s="48"/>
      <c r="V513" s="314"/>
    </row>
    <row r="514" spans="20:22">
      <c r="T514" s="48"/>
      <c r="V514" s="314"/>
    </row>
    <row r="515" spans="20:22">
      <c r="T515" s="48"/>
      <c r="V515" s="314"/>
    </row>
    <row r="516" spans="20:22">
      <c r="T516" s="48"/>
      <c r="V516" s="314"/>
    </row>
    <row r="517" spans="20:22">
      <c r="T517" s="48"/>
      <c r="V517" s="314"/>
    </row>
    <row r="518" spans="20:22">
      <c r="T518" s="48"/>
      <c r="V518" s="314"/>
    </row>
    <row r="519" spans="20:22">
      <c r="T519" s="48"/>
      <c r="V519" s="314"/>
    </row>
    <row r="520" spans="20:22">
      <c r="T520" s="48"/>
      <c r="V520" s="314"/>
    </row>
    <row r="521" spans="20:22">
      <c r="T521" s="48"/>
      <c r="V521" s="314"/>
    </row>
    <row r="522" spans="20:22">
      <c r="T522" s="48"/>
      <c r="V522" s="314"/>
    </row>
    <row r="523" spans="20:22">
      <c r="T523" s="48"/>
      <c r="V523" s="314"/>
    </row>
    <row r="524" spans="20:22">
      <c r="T524" s="48"/>
      <c r="V524" s="314"/>
    </row>
    <row r="525" spans="20:22">
      <c r="T525" s="48"/>
      <c r="V525" s="314"/>
    </row>
    <row r="526" spans="20:22">
      <c r="T526" s="48"/>
      <c r="V526" s="314"/>
    </row>
    <row r="527" spans="20:22">
      <c r="T527" s="48"/>
      <c r="V527" s="314"/>
    </row>
    <row r="528" spans="20:22">
      <c r="T528" s="48"/>
      <c r="V528" s="314"/>
    </row>
    <row r="529" spans="20:22">
      <c r="T529" s="48"/>
      <c r="V529" s="314"/>
    </row>
    <row r="530" spans="20:22">
      <c r="T530" s="48"/>
      <c r="V530" s="314"/>
    </row>
    <row r="531" spans="20:22">
      <c r="T531" s="48"/>
      <c r="V531" s="314"/>
    </row>
    <row r="532" spans="20:22">
      <c r="T532" s="48"/>
      <c r="V532" s="314"/>
    </row>
    <row r="533" spans="20:22">
      <c r="T533" s="48"/>
      <c r="V533" s="314"/>
    </row>
    <row r="534" spans="20:22">
      <c r="T534" s="48"/>
      <c r="V534" s="314"/>
    </row>
    <row r="535" spans="20:22">
      <c r="T535" s="48"/>
      <c r="V535" s="314"/>
    </row>
    <row r="536" spans="20:22">
      <c r="T536" s="48"/>
      <c r="V536" s="314"/>
    </row>
    <row r="537" spans="20:22">
      <c r="T537" s="48"/>
      <c r="V537" s="314"/>
    </row>
    <row r="538" spans="20:22">
      <c r="T538" s="48"/>
      <c r="V538" s="314"/>
    </row>
    <row r="539" spans="20:22">
      <c r="T539" s="48"/>
      <c r="V539" s="314"/>
    </row>
    <row r="540" spans="20:22">
      <c r="T540" s="48"/>
      <c r="V540" s="314"/>
    </row>
    <row r="541" spans="20:22">
      <c r="T541" s="48"/>
      <c r="V541" s="314"/>
    </row>
    <row r="542" spans="20:22">
      <c r="T542" s="48"/>
      <c r="V542" s="314"/>
    </row>
    <row r="543" spans="20:22">
      <c r="T543" s="48"/>
      <c r="V543" s="314"/>
    </row>
    <row r="544" spans="20:22">
      <c r="T544" s="48"/>
      <c r="V544" s="314"/>
    </row>
    <row r="545" spans="20:22">
      <c r="T545" s="48"/>
      <c r="V545" s="314"/>
    </row>
    <row r="546" spans="20:22">
      <c r="T546" s="48"/>
      <c r="V546" s="314"/>
    </row>
    <row r="547" spans="20:22">
      <c r="T547" s="48"/>
      <c r="V547" s="314"/>
    </row>
    <row r="548" spans="20:22">
      <c r="T548" s="48"/>
      <c r="V548" s="314"/>
    </row>
    <row r="549" spans="20:22">
      <c r="T549" s="48"/>
      <c r="V549" s="314"/>
    </row>
    <row r="550" spans="20:22">
      <c r="T550" s="48"/>
      <c r="V550" s="314"/>
    </row>
    <row r="551" spans="20:22">
      <c r="T551" s="48"/>
      <c r="V551" s="314"/>
    </row>
    <row r="552" spans="20:22">
      <c r="T552" s="48"/>
      <c r="V552" s="314"/>
    </row>
    <row r="553" spans="20:22">
      <c r="T553" s="48"/>
      <c r="V553" s="314"/>
    </row>
    <row r="554" spans="20:22">
      <c r="T554" s="48"/>
      <c r="V554" s="314"/>
    </row>
    <row r="555" spans="20:22">
      <c r="T555" s="48"/>
      <c r="V555" s="314"/>
    </row>
    <row r="556" spans="20:22">
      <c r="T556" s="48"/>
      <c r="V556" s="314"/>
    </row>
    <row r="557" spans="20:22">
      <c r="T557" s="48"/>
      <c r="V557" s="314"/>
    </row>
    <row r="558" spans="20:22">
      <c r="T558" s="48"/>
      <c r="V558" s="314"/>
    </row>
    <row r="559" spans="20:22">
      <c r="T559" s="48"/>
      <c r="V559" s="314"/>
    </row>
    <row r="560" spans="20:22">
      <c r="T560" s="48"/>
      <c r="V560" s="314"/>
    </row>
    <row r="561" spans="20:22">
      <c r="T561" s="48"/>
      <c r="V561" s="314"/>
    </row>
    <row r="562" spans="20:22">
      <c r="T562" s="48"/>
      <c r="V562" s="314"/>
    </row>
    <row r="563" spans="20:22">
      <c r="T563" s="48"/>
      <c r="V563" s="314"/>
    </row>
    <row r="564" spans="20:22">
      <c r="T564" s="48"/>
      <c r="V564" s="314"/>
    </row>
    <row r="565" spans="20:22">
      <c r="T565" s="48"/>
      <c r="V565" s="314"/>
    </row>
    <row r="566" spans="20:22">
      <c r="T566" s="48"/>
      <c r="V566" s="314"/>
    </row>
    <row r="567" spans="20:22">
      <c r="T567" s="48"/>
      <c r="V567" s="314"/>
    </row>
    <row r="568" spans="20:22">
      <c r="T568" s="48"/>
      <c r="V568" s="314"/>
    </row>
    <row r="569" spans="20:22">
      <c r="T569" s="48"/>
      <c r="V569" s="314"/>
    </row>
    <row r="570" spans="20:22">
      <c r="T570" s="48"/>
      <c r="V570" s="314"/>
    </row>
    <row r="571" spans="20:22">
      <c r="T571" s="48"/>
      <c r="V571" s="314"/>
    </row>
    <row r="572" spans="20:22">
      <c r="T572" s="48"/>
      <c r="V572" s="314"/>
    </row>
    <row r="573" spans="20:22">
      <c r="T573" s="48"/>
      <c r="V573" s="314"/>
    </row>
    <row r="574" spans="20:22">
      <c r="T574" s="48"/>
      <c r="V574" s="314"/>
    </row>
    <row r="575" spans="20:22">
      <c r="T575" s="48"/>
      <c r="V575" s="314"/>
    </row>
    <row r="576" spans="20:22">
      <c r="T576" s="48"/>
      <c r="V576" s="314"/>
    </row>
    <row r="577" spans="20:22">
      <c r="T577" s="48"/>
      <c r="V577" s="314"/>
    </row>
    <row r="578" spans="20:22">
      <c r="T578" s="48"/>
      <c r="V578" s="314"/>
    </row>
    <row r="579" spans="20:22">
      <c r="T579" s="48"/>
      <c r="V579" s="314"/>
    </row>
    <row r="580" spans="20:22">
      <c r="T580" s="48"/>
      <c r="V580" s="314"/>
    </row>
    <row r="581" spans="20:22">
      <c r="T581" s="48"/>
      <c r="V581" s="314"/>
    </row>
    <row r="582" spans="20:22">
      <c r="T582" s="48"/>
      <c r="V582" s="314"/>
    </row>
    <row r="583" spans="20:22">
      <c r="T583" s="48"/>
      <c r="V583" s="314"/>
    </row>
    <row r="584" spans="20:22">
      <c r="T584" s="48"/>
      <c r="V584" s="314"/>
    </row>
    <row r="585" spans="20:22">
      <c r="T585" s="48"/>
      <c r="V585" s="314"/>
    </row>
    <row r="586" spans="20:22">
      <c r="T586" s="48"/>
      <c r="V586" s="314"/>
    </row>
    <row r="587" spans="20:22">
      <c r="T587" s="48"/>
      <c r="V587" s="314"/>
    </row>
    <row r="588" spans="20:22">
      <c r="T588" s="48"/>
      <c r="V588" s="314"/>
    </row>
    <row r="589" spans="20:22">
      <c r="T589" s="48"/>
      <c r="V589" s="314"/>
    </row>
    <row r="590" spans="20:22">
      <c r="T590" s="48"/>
      <c r="V590" s="314"/>
    </row>
    <row r="591" spans="20:22">
      <c r="T591" s="48"/>
      <c r="V591" s="314"/>
    </row>
    <row r="592" spans="20:22">
      <c r="T592" s="48"/>
      <c r="V592" s="314"/>
    </row>
    <row r="593" spans="20:22">
      <c r="T593" s="48"/>
      <c r="V593" s="314"/>
    </row>
    <row r="594" spans="20:22">
      <c r="T594" s="48"/>
      <c r="V594" s="314"/>
    </row>
    <row r="595" spans="20:22">
      <c r="T595" s="48"/>
      <c r="V595" s="314"/>
    </row>
    <row r="596" spans="20:22">
      <c r="T596" s="48"/>
      <c r="V596" s="314"/>
    </row>
    <row r="597" spans="20:22">
      <c r="T597" s="48"/>
      <c r="V597" s="314"/>
    </row>
    <row r="598" spans="20:22">
      <c r="T598" s="48"/>
      <c r="V598" s="314"/>
    </row>
    <row r="599" spans="20:22">
      <c r="T599" s="48"/>
      <c r="V599" s="314"/>
    </row>
    <row r="600" spans="20:22">
      <c r="T600" s="48"/>
      <c r="V600" s="314"/>
    </row>
    <row r="601" spans="20:22">
      <c r="T601" s="48"/>
      <c r="V601" s="314"/>
    </row>
    <row r="602" spans="20:22">
      <c r="T602" s="48"/>
      <c r="V602" s="314"/>
    </row>
    <row r="603" spans="20:22">
      <c r="T603" s="48"/>
      <c r="V603" s="314"/>
    </row>
    <row r="604" spans="20:22">
      <c r="T604" s="48"/>
      <c r="V604" s="314"/>
    </row>
    <row r="605" spans="20:22">
      <c r="T605" s="48"/>
      <c r="V605" s="314"/>
    </row>
    <row r="606" spans="20:22">
      <c r="T606" s="48"/>
      <c r="V606" s="314"/>
    </row>
    <row r="607" spans="20:22">
      <c r="T607" s="48"/>
      <c r="V607" s="314"/>
    </row>
    <row r="608" spans="20:22">
      <c r="T608" s="48"/>
      <c r="V608" s="314"/>
    </row>
    <row r="609" spans="20:22">
      <c r="T609" s="48"/>
      <c r="V609" s="314"/>
    </row>
    <row r="610" spans="20:22">
      <c r="T610" s="48"/>
      <c r="V610" s="314"/>
    </row>
    <row r="611" spans="20:22">
      <c r="T611" s="48"/>
      <c r="V611" s="314"/>
    </row>
    <row r="612" spans="20:22">
      <c r="T612" s="48"/>
      <c r="V612" s="314"/>
    </row>
    <row r="613" spans="20:22">
      <c r="T613" s="48"/>
      <c r="V613" s="314"/>
    </row>
    <row r="614" spans="20:22">
      <c r="T614" s="48"/>
      <c r="V614" s="314"/>
    </row>
    <row r="615" spans="20:22">
      <c r="T615" s="48"/>
      <c r="V615" s="314"/>
    </row>
    <row r="616" spans="20:22">
      <c r="T616" s="48"/>
      <c r="V616" s="314"/>
    </row>
    <row r="617" spans="20:22">
      <c r="T617" s="48"/>
      <c r="V617" s="314"/>
    </row>
    <row r="618" spans="20:22">
      <c r="T618" s="48"/>
      <c r="V618" s="314"/>
    </row>
    <row r="619" spans="20:22">
      <c r="T619" s="48"/>
      <c r="V619" s="314"/>
    </row>
    <row r="620" spans="20:22">
      <c r="T620" s="48"/>
      <c r="V620" s="314"/>
    </row>
    <row r="621" spans="20:22">
      <c r="T621" s="48"/>
      <c r="V621" s="314"/>
    </row>
    <row r="622" spans="20:22">
      <c r="T622" s="48"/>
      <c r="V622" s="314"/>
    </row>
    <row r="623" spans="20:22">
      <c r="T623" s="48"/>
      <c r="V623" s="314"/>
    </row>
    <row r="624" spans="20:22">
      <c r="T624" s="48"/>
      <c r="V624" s="314"/>
    </row>
    <row r="625" spans="20:22">
      <c r="T625" s="48"/>
      <c r="V625" s="314"/>
    </row>
    <row r="626" spans="20:22">
      <c r="T626" s="48"/>
      <c r="V626" s="314"/>
    </row>
    <row r="627" spans="20:22">
      <c r="T627" s="48"/>
      <c r="V627" s="314"/>
    </row>
    <row r="628" spans="20:22">
      <c r="T628" s="48"/>
      <c r="V628" s="314"/>
    </row>
    <row r="629" spans="20:22">
      <c r="T629" s="48"/>
      <c r="V629" s="314"/>
    </row>
    <row r="630" spans="20:22">
      <c r="T630" s="48"/>
      <c r="V630" s="314"/>
    </row>
    <row r="631" spans="20:22">
      <c r="T631" s="48"/>
      <c r="V631" s="314"/>
    </row>
    <row r="632" spans="20:22">
      <c r="T632" s="48"/>
      <c r="V632" s="314"/>
    </row>
    <row r="633" spans="20:22">
      <c r="T633" s="48"/>
      <c r="V633" s="314"/>
    </row>
    <row r="634" spans="20:22">
      <c r="T634" s="48"/>
      <c r="V634" s="314"/>
    </row>
    <row r="635" spans="20:22">
      <c r="T635" s="48"/>
      <c r="V635" s="314"/>
    </row>
    <row r="636" spans="20:22">
      <c r="T636" s="48"/>
      <c r="V636" s="314"/>
    </row>
    <row r="637" spans="20:22">
      <c r="T637" s="48"/>
      <c r="V637" s="314"/>
    </row>
    <row r="638" spans="20:22">
      <c r="T638" s="48"/>
      <c r="V638" s="314"/>
    </row>
    <row r="639" spans="20:22">
      <c r="T639" s="48"/>
      <c r="V639" s="314"/>
    </row>
    <row r="640" spans="20:22">
      <c r="T640" s="48"/>
      <c r="V640" s="314"/>
    </row>
    <row r="641" spans="20:22">
      <c r="T641" s="48"/>
      <c r="V641" s="314"/>
    </row>
    <row r="642" spans="20:22">
      <c r="T642" s="48"/>
      <c r="V642" s="314"/>
    </row>
    <row r="643" spans="20:22">
      <c r="T643" s="48"/>
      <c r="V643" s="314"/>
    </row>
    <row r="644" spans="20:22">
      <c r="T644" s="48"/>
      <c r="V644" s="314"/>
    </row>
    <row r="645" spans="20:22">
      <c r="T645" s="48"/>
      <c r="V645" s="314"/>
    </row>
    <row r="646" spans="20:22">
      <c r="T646" s="48"/>
      <c r="V646" s="314"/>
    </row>
    <row r="647" spans="20:22">
      <c r="T647" s="48"/>
      <c r="V647" s="314"/>
    </row>
    <row r="648" spans="20:22">
      <c r="T648" s="48"/>
      <c r="V648" s="314"/>
    </row>
    <row r="649" spans="20:22">
      <c r="T649" s="48"/>
      <c r="V649" s="314"/>
    </row>
    <row r="650" spans="20:22">
      <c r="T650" s="48"/>
      <c r="V650" s="314"/>
    </row>
    <row r="651" spans="20:22">
      <c r="T651" s="48"/>
      <c r="V651" s="314"/>
    </row>
    <row r="652" spans="20:22">
      <c r="T652" s="48"/>
      <c r="V652" s="314"/>
    </row>
    <row r="653" spans="20:22">
      <c r="T653" s="48"/>
      <c r="V653" s="314"/>
    </row>
    <row r="654" spans="20:22">
      <c r="T654" s="48"/>
      <c r="V654" s="314"/>
    </row>
    <row r="655" spans="20:22">
      <c r="T655" s="48"/>
      <c r="V655" s="314"/>
    </row>
    <row r="656" spans="20:22">
      <c r="T656" s="48"/>
      <c r="V656" s="314"/>
    </row>
    <row r="657" spans="20:22">
      <c r="T657" s="48"/>
      <c r="V657" s="314"/>
    </row>
    <row r="658" spans="20:22">
      <c r="T658" s="48"/>
      <c r="V658" s="314"/>
    </row>
    <row r="659" spans="20:22">
      <c r="T659" s="48"/>
      <c r="V659" s="314"/>
    </row>
    <row r="660" spans="20:22">
      <c r="T660" s="48"/>
      <c r="V660" s="314"/>
    </row>
    <row r="661" spans="20:22">
      <c r="T661" s="48"/>
      <c r="V661" s="314"/>
    </row>
    <row r="662" spans="20:22">
      <c r="T662" s="48"/>
      <c r="V662" s="314"/>
    </row>
    <row r="663" spans="20:22">
      <c r="T663" s="48"/>
      <c r="V663" s="314"/>
    </row>
    <row r="664" spans="20:22">
      <c r="T664" s="48"/>
      <c r="V664" s="314"/>
    </row>
    <row r="665" spans="20:22">
      <c r="T665" s="48"/>
      <c r="V665" s="314"/>
    </row>
    <row r="666" spans="20:22">
      <c r="T666" s="48"/>
      <c r="V666" s="314"/>
    </row>
    <row r="667" spans="20:22">
      <c r="T667" s="48"/>
      <c r="V667" s="314"/>
    </row>
    <row r="668" spans="20:22">
      <c r="T668" s="48"/>
      <c r="V668" s="314"/>
    </row>
    <row r="669" spans="20:22">
      <c r="T669" s="48"/>
      <c r="V669" s="314"/>
    </row>
    <row r="670" spans="20:22">
      <c r="T670" s="48"/>
      <c r="V670" s="314"/>
    </row>
    <row r="671" spans="20:22">
      <c r="T671" s="48"/>
      <c r="V671" s="314"/>
    </row>
    <row r="672" spans="20:22">
      <c r="T672" s="48"/>
      <c r="V672" s="314"/>
    </row>
    <row r="673" spans="20:22">
      <c r="T673" s="48"/>
      <c r="V673" s="314"/>
    </row>
    <row r="674" spans="20:22">
      <c r="T674" s="48"/>
      <c r="V674" s="314"/>
    </row>
    <row r="675" spans="20:22">
      <c r="T675" s="48"/>
      <c r="V675" s="314"/>
    </row>
    <row r="676" spans="20:22">
      <c r="T676" s="48"/>
      <c r="V676" s="314"/>
    </row>
    <row r="677" spans="20:22">
      <c r="T677" s="48"/>
      <c r="V677" s="314"/>
    </row>
    <row r="678" spans="20:22">
      <c r="T678" s="48"/>
      <c r="V678" s="314"/>
    </row>
    <row r="679" spans="20:22">
      <c r="T679" s="48"/>
      <c r="V679" s="314"/>
    </row>
    <row r="680" spans="20:22">
      <c r="T680" s="48"/>
      <c r="V680" s="314"/>
    </row>
    <row r="681" spans="20:22">
      <c r="T681" s="48"/>
      <c r="V681" s="314"/>
    </row>
    <row r="682" spans="20:22">
      <c r="T682" s="48"/>
      <c r="V682" s="314"/>
    </row>
    <row r="683" spans="20:22">
      <c r="T683" s="48"/>
      <c r="V683" s="314"/>
    </row>
    <row r="684" spans="20:22">
      <c r="T684" s="48"/>
      <c r="V684" s="314"/>
    </row>
    <row r="685" spans="20:22">
      <c r="T685" s="48"/>
      <c r="V685" s="314"/>
    </row>
    <row r="686" spans="20:22">
      <c r="T686" s="48"/>
      <c r="V686" s="314"/>
    </row>
    <row r="687" spans="20:22">
      <c r="T687" s="48"/>
      <c r="V687" s="314"/>
    </row>
    <row r="688" spans="20:22">
      <c r="T688" s="48"/>
      <c r="V688" s="314"/>
    </row>
    <row r="689" spans="20:22">
      <c r="T689" s="48"/>
      <c r="V689" s="314"/>
    </row>
    <row r="690" spans="20:22">
      <c r="T690" s="48"/>
      <c r="V690" s="314"/>
    </row>
    <row r="691" spans="20:22">
      <c r="T691" s="48"/>
      <c r="V691" s="314"/>
    </row>
    <row r="692" spans="20:22">
      <c r="T692" s="48"/>
      <c r="V692" s="314"/>
    </row>
    <row r="693" spans="20:22">
      <c r="T693" s="48"/>
      <c r="V693" s="314"/>
    </row>
    <row r="694" spans="20:22">
      <c r="T694" s="48"/>
      <c r="V694" s="314"/>
    </row>
    <row r="695" spans="20:22">
      <c r="T695" s="48"/>
      <c r="V695" s="314"/>
    </row>
    <row r="696" spans="20:22">
      <c r="T696" s="48"/>
      <c r="V696" s="314"/>
    </row>
    <row r="697" spans="20:22">
      <c r="T697" s="48"/>
      <c r="V697" s="314"/>
    </row>
    <row r="698" spans="20:22">
      <c r="T698" s="48"/>
      <c r="V698" s="314"/>
    </row>
    <row r="699" spans="20:22">
      <c r="T699" s="48"/>
      <c r="V699" s="314"/>
    </row>
    <row r="700" spans="20:22">
      <c r="T700" s="48"/>
      <c r="V700" s="314"/>
    </row>
    <row r="701" spans="20:22">
      <c r="T701" s="48"/>
      <c r="V701" s="314"/>
    </row>
    <row r="702" spans="20:22">
      <c r="T702" s="48"/>
      <c r="V702" s="314"/>
    </row>
    <row r="703" spans="20:22">
      <c r="T703" s="48"/>
      <c r="V703" s="314"/>
    </row>
    <row r="704" spans="20:22">
      <c r="T704" s="48"/>
      <c r="V704" s="314"/>
    </row>
    <row r="705" spans="20:22">
      <c r="T705" s="48"/>
      <c r="V705" s="314"/>
    </row>
    <row r="706" spans="20:22">
      <c r="T706" s="48"/>
      <c r="V706" s="314"/>
    </row>
    <row r="707" spans="20:22">
      <c r="T707" s="48"/>
      <c r="V707" s="314"/>
    </row>
    <row r="708" spans="20:22">
      <c r="T708" s="48"/>
      <c r="V708" s="314"/>
    </row>
    <row r="709" spans="20:22">
      <c r="T709" s="48"/>
      <c r="V709" s="314"/>
    </row>
    <row r="710" spans="20:22">
      <c r="T710" s="48"/>
      <c r="V710" s="314"/>
    </row>
    <row r="711" spans="20:22">
      <c r="T711" s="48"/>
      <c r="V711" s="314"/>
    </row>
    <row r="712" spans="20:22">
      <c r="T712" s="48"/>
      <c r="V712" s="314"/>
    </row>
    <row r="713" spans="20:22">
      <c r="T713" s="48"/>
      <c r="V713" s="314"/>
    </row>
    <row r="714" spans="20:22">
      <c r="T714" s="48"/>
      <c r="V714" s="314"/>
    </row>
    <row r="715" spans="20:22">
      <c r="T715" s="48"/>
      <c r="V715" s="314"/>
    </row>
    <row r="716" spans="20:22">
      <c r="T716" s="48"/>
      <c r="V716" s="314"/>
    </row>
    <row r="717" spans="20:22">
      <c r="T717" s="48"/>
      <c r="V717" s="314"/>
    </row>
    <row r="718" spans="20:22">
      <c r="T718" s="48"/>
      <c r="V718" s="314"/>
    </row>
    <row r="719" spans="20:22">
      <c r="T719" s="48"/>
      <c r="V719" s="314"/>
    </row>
    <row r="720" spans="20:22">
      <c r="T720" s="48"/>
      <c r="V720" s="314"/>
    </row>
    <row r="721" spans="20:22">
      <c r="T721" s="48"/>
      <c r="V721" s="314"/>
    </row>
    <row r="722" spans="20:22">
      <c r="T722" s="48"/>
      <c r="V722" s="314"/>
    </row>
    <row r="723" spans="20:22">
      <c r="T723" s="48"/>
      <c r="V723" s="314"/>
    </row>
    <row r="724" spans="20:22">
      <c r="T724" s="48"/>
      <c r="V724" s="314"/>
    </row>
    <row r="725" spans="20:22">
      <c r="T725" s="48"/>
      <c r="V725" s="314"/>
    </row>
    <row r="726" spans="20:22">
      <c r="T726" s="48"/>
      <c r="V726" s="314"/>
    </row>
    <row r="727" spans="20:22">
      <c r="T727" s="48"/>
      <c r="V727" s="314"/>
    </row>
    <row r="728" spans="20:22">
      <c r="T728" s="48"/>
      <c r="V728" s="314"/>
    </row>
    <row r="729" spans="20:22">
      <c r="T729" s="48"/>
      <c r="V729" s="314"/>
    </row>
    <row r="730" spans="20:22">
      <c r="T730" s="48"/>
      <c r="V730" s="314"/>
    </row>
    <row r="731" spans="20:22">
      <c r="T731" s="48"/>
      <c r="V731" s="314"/>
    </row>
    <row r="732" spans="20:22">
      <c r="T732" s="48"/>
      <c r="V732" s="314"/>
    </row>
    <row r="733" spans="20:22">
      <c r="T733" s="48"/>
      <c r="V733" s="314"/>
    </row>
    <row r="734" spans="20:22">
      <c r="T734" s="48"/>
      <c r="V734" s="314"/>
    </row>
    <row r="735" spans="20:22">
      <c r="T735" s="48"/>
      <c r="V735" s="314"/>
    </row>
    <row r="736" spans="20:22">
      <c r="T736" s="48"/>
      <c r="V736" s="314"/>
    </row>
    <row r="737" spans="20:22">
      <c r="T737" s="48"/>
      <c r="V737" s="314"/>
    </row>
    <row r="738" spans="20:22">
      <c r="T738" s="48"/>
      <c r="V738" s="314"/>
    </row>
    <row r="739" spans="20:22">
      <c r="T739" s="48"/>
      <c r="V739" s="314"/>
    </row>
    <row r="740" spans="20:22">
      <c r="T740" s="48"/>
      <c r="V740" s="314"/>
    </row>
    <row r="741" spans="20:22">
      <c r="T741" s="48"/>
      <c r="V741" s="314"/>
    </row>
    <row r="742" spans="20:22">
      <c r="T742" s="48"/>
      <c r="V742" s="314"/>
    </row>
    <row r="743" spans="20:22">
      <c r="T743" s="48"/>
      <c r="V743" s="314"/>
    </row>
    <row r="744" spans="20:22">
      <c r="T744" s="48"/>
      <c r="V744" s="314"/>
    </row>
    <row r="745" spans="20:22">
      <c r="T745" s="48"/>
      <c r="V745" s="314"/>
    </row>
    <row r="746" spans="20:22">
      <c r="T746" s="48"/>
      <c r="V746" s="314"/>
    </row>
    <row r="747" spans="20:22">
      <c r="T747" s="48"/>
      <c r="V747" s="314"/>
    </row>
    <row r="748" spans="20:22">
      <c r="T748" s="48"/>
      <c r="V748" s="314"/>
    </row>
    <row r="749" spans="20:22">
      <c r="T749" s="48"/>
      <c r="V749" s="314"/>
    </row>
    <row r="750" spans="20:22">
      <c r="T750" s="48"/>
      <c r="V750" s="314"/>
    </row>
    <row r="751" spans="20:22">
      <c r="T751" s="48"/>
      <c r="V751" s="314"/>
    </row>
    <row r="752" spans="20:22">
      <c r="T752" s="48"/>
      <c r="V752" s="314"/>
    </row>
    <row r="753" spans="20:22">
      <c r="T753" s="48"/>
      <c r="V753" s="314"/>
    </row>
    <row r="754" spans="20:22">
      <c r="T754" s="48"/>
      <c r="V754" s="314"/>
    </row>
    <row r="755" spans="20:22">
      <c r="T755" s="48"/>
      <c r="V755" s="314"/>
    </row>
    <row r="756" spans="20:22">
      <c r="T756" s="48"/>
      <c r="V756" s="314"/>
    </row>
    <row r="757" spans="20:22">
      <c r="T757" s="48"/>
      <c r="V757" s="314"/>
    </row>
    <row r="758" spans="20:22">
      <c r="T758" s="48"/>
      <c r="V758" s="314"/>
    </row>
    <row r="759" spans="20:22">
      <c r="T759" s="48"/>
      <c r="V759" s="314"/>
    </row>
    <row r="760" spans="20:22">
      <c r="T760" s="48"/>
      <c r="V760" s="314"/>
    </row>
    <row r="761" spans="20:22">
      <c r="T761" s="48"/>
      <c r="V761" s="314"/>
    </row>
    <row r="762" spans="20:22">
      <c r="T762" s="48"/>
      <c r="V762" s="314"/>
    </row>
    <row r="763" spans="20:22">
      <c r="T763" s="48"/>
      <c r="V763" s="314"/>
    </row>
    <row r="764" spans="20:22">
      <c r="T764" s="48"/>
      <c r="V764" s="314"/>
    </row>
    <row r="765" spans="20:22">
      <c r="T765" s="48"/>
      <c r="V765" s="314"/>
    </row>
    <row r="766" spans="20:22">
      <c r="T766" s="48"/>
      <c r="V766" s="314"/>
    </row>
    <row r="767" spans="20:22">
      <c r="T767" s="48"/>
      <c r="V767" s="314"/>
    </row>
    <row r="768" spans="20:22">
      <c r="T768" s="48"/>
      <c r="V768" s="314"/>
    </row>
    <row r="769" spans="20:22">
      <c r="T769" s="48"/>
      <c r="V769" s="314"/>
    </row>
    <row r="770" spans="20:22">
      <c r="T770" s="48"/>
      <c r="V770" s="314"/>
    </row>
    <row r="771" spans="20:22">
      <c r="T771" s="48"/>
      <c r="V771" s="314"/>
    </row>
    <row r="772" spans="20:22">
      <c r="T772" s="48"/>
      <c r="V772" s="314"/>
    </row>
    <row r="773" spans="20:22">
      <c r="T773" s="48"/>
      <c r="V773" s="314"/>
    </row>
    <row r="774" spans="20:22">
      <c r="T774" s="48"/>
      <c r="V774" s="314"/>
    </row>
    <row r="775" spans="20:22">
      <c r="T775" s="48"/>
      <c r="V775" s="314"/>
    </row>
    <row r="776" spans="20:22">
      <c r="T776" s="48"/>
      <c r="V776" s="314"/>
    </row>
    <row r="777" spans="20:22">
      <c r="T777" s="48"/>
      <c r="V777" s="314"/>
    </row>
    <row r="778" spans="20:22">
      <c r="T778" s="48"/>
      <c r="V778" s="314"/>
    </row>
    <row r="779" spans="20:22">
      <c r="T779" s="48"/>
      <c r="V779" s="314"/>
    </row>
    <row r="780" spans="20:22">
      <c r="T780" s="48"/>
      <c r="V780" s="314"/>
    </row>
    <row r="781" spans="20:22">
      <c r="T781" s="48"/>
      <c r="V781" s="314"/>
    </row>
    <row r="782" spans="20:22">
      <c r="T782" s="48"/>
      <c r="V782" s="314"/>
    </row>
    <row r="783" spans="20:22">
      <c r="T783" s="48"/>
      <c r="V783" s="314"/>
    </row>
    <row r="784" spans="20:22">
      <c r="T784" s="48"/>
      <c r="V784" s="314"/>
    </row>
    <row r="785" spans="20:22">
      <c r="T785" s="48"/>
      <c r="V785" s="314"/>
    </row>
    <row r="786" spans="20:22">
      <c r="T786" s="48"/>
      <c r="V786" s="314"/>
    </row>
    <row r="787" spans="20:22">
      <c r="T787" s="48"/>
      <c r="V787" s="314"/>
    </row>
    <row r="788" spans="20:22">
      <c r="T788" s="48"/>
      <c r="V788" s="314"/>
    </row>
    <row r="789" spans="20:22">
      <c r="T789" s="48"/>
      <c r="V789" s="314"/>
    </row>
    <row r="790" spans="20:22">
      <c r="T790" s="48"/>
      <c r="V790" s="314"/>
    </row>
    <row r="791" spans="20:22">
      <c r="T791" s="48"/>
      <c r="V791" s="314"/>
    </row>
    <row r="792" spans="20:22">
      <c r="T792" s="48"/>
      <c r="V792" s="314"/>
    </row>
    <row r="793" spans="20:22">
      <c r="T793" s="48"/>
      <c r="V793" s="314"/>
    </row>
    <row r="794" spans="20:22">
      <c r="T794" s="48"/>
      <c r="V794" s="314"/>
    </row>
    <row r="795" spans="20:22">
      <c r="T795" s="48"/>
      <c r="V795" s="314"/>
    </row>
    <row r="796" spans="20:22">
      <c r="T796" s="48"/>
      <c r="V796" s="314"/>
    </row>
    <row r="797" spans="20:22">
      <c r="T797" s="48"/>
      <c r="V797" s="314"/>
    </row>
    <row r="798" spans="20:22">
      <c r="T798" s="48"/>
      <c r="V798" s="314"/>
    </row>
    <row r="799" spans="20:22">
      <c r="T799" s="48"/>
      <c r="V799" s="314"/>
    </row>
    <row r="800" spans="20:22">
      <c r="T800" s="48"/>
      <c r="V800" s="314"/>
    </row>
    <row r="801" spans="20:22">
      <c r="T801" s="48"/>
      <c r="V801" s="314"/>
    </row>
    <row r="802" spans="20:22">
      <c r="T802" s="48"/>
      <c r="V802" s="314"/>
    </row>
    <row r="803" spans="20:22">
      <c r="T803" s="48"/>
      <c r="V803" s="314"/>
    </row>
    <row r="804" spans="20:22">
      <c r="T804" s="48"/>
      <c r="V804" s="314"/>
    </row>
    <row r="805" spans="20:22">
      <c r="T805" s="48"/>
      <c r="V805" s="314"/>
    </row>
    <row r="806" spans="20:22">
      <c r="T806" s="48"/>
      <c r="V806" s="314"/>
    </row>
    <row r="807" spans="20:22">
      <c r="T807" s="48"/>
      <c r="V807" s="314"/>
    </row>
    <row r="808" spans="20:22">
      <c r="T808" s="48"/>
      <c r="V808" s="314"/>
    </row>
    <row r="809" spans="20:22">
      <c r="T809" s="48"/>
      <c r="V809" s="314"/>
    </row>
    <row r="810" spans="20:22">
      <c r="T810" s="48"/>
      <c r="V810" s="314"/>
    </row>
    <row r="811" spans="20:22">
      <c r="T811" s="48"/>
      <c r="V811" s="314"/>
    </row>
    <row r="812" spans="20:22">
      <c r="T812" s="48"/>
      <c r="V812" s="314"/>
    </row>
    <row r="813" spans="20:22">
      <c r="T813" s="48"/>
      <c r="V813" s="314"/>
    </row>
    <row r="814" spans="20:22">
      <c r="T814" s="48"/>
      <c r="V814" s="314"/>
    </row>
    <row r="815" spans="20:22">
      <c r="T815" s="48"/>
      <c r="V815" s="314"/>
    </row>
    <row r="816" spans="20:22">
      <c r="T816" s="48"/>
      <c r="V816" s="314"/>
    </row>
    <row r="817" spans="20:22">
      <c r="T817" s="48"/>
      <c r="V817" s="314"/>
    </row>
    <row r="818" spans="20:22">
      <c r="T818" s="48"/>
      <c r="V818" s="314"/>
    </row>
    <row r="819" spans="20:22">
      <c r="T819" s="48"/>
      <c r="V819" s="314"/>
    </row>
    <row r="820" spans="20:22">
      <c r="T820" s="48"/>
      <c r="V820" s="314"/>
    </row>
    <row r="821" spans="20:22">
      <c r="T821" s="48"/>
      <c r="V821" s="314"/>
    </row>
    <row r="822" spans="20:22">
      <c r="T822" s="48"/>
      <c r="V822" s="314"/>
    </row>
    <row r="823" spans="20:22">
      <c r="T823" s="48"/>
      <c r="V823" s="314"/>
    </row>
    <row r="824" spans="20:22">
      <c r="T824" s="48"/>
      <c r="V824" s="314"/>
    </row>
    <row r="825" spans="20:22">
      <c r="T825" s="48"/>
      <c r="V825" s="314"/>
    </row>
    <row r="826" spans="20:22">
      <c r="T826" s="48"/>
      <c r="V826" s="314"/>
    </row>
    <row r="827" spans="20:22">
      <c r="T827" s="48"/>
      <c r="V827" s="314"/>
    </row>
    <row r="828" spans="20:22">
      <c r="T828" s="48"/>
      <c r="V828" s="314"/>
    </row>
    <row r="829" spans="20:22">
      <c r="T829" s="48"/>
      <c r="V829" s="314"/>
    </row>
    <row r="830" spans="20:22">
      <c r="T830" s="48"/>
      <c r="V830" s="314"/>
    </row>
    <row r="831" spans="20:22">
      <c r="T831" s="48"/>
      <c r="V831" s="314"/>
    </row>
    <row r="832" spans="20:22">
      <c r="T832" s="48"/>
      <c r="V832" s="314"/>
    </row>
    <row r="833" spans="20:22">
      <c r="T833" s="48"/>
      <c r="V833" s="314"/>
    </row>
    <row r="834" spans="20:22">
      <c r="T834" s="48"/>
      <c r="V834" s="314"/>
    </row>
    <row r="835" spans="20:22">
      <c r="T835" s="48"/>
      <c r="V835" s="314"/>
    </row>
    <row r="836" spans="20:22">
      <c r="T836" s="48"/>
      <c r="V836" s="314"/>
    </row>
    <row r="837" spans="20:22">
      <c r="T837" s="48"/>
      <c r="V837" s="314"/>
    </row>
    <row r="838" spans="20:22">
      <c r="T838" s="48"/>
      <c r="V838" s="314"/>
    </row>
    <row r="839" spans="20:22">
      <c r="T839" s="48"/>
      <c r="V839" s="314"/>
    </row>
    <row r="840" spans="20:22">
      <c r="T840" s="48"/>
      <c r="V840" s="314"/>
    </row>
    <row r="841" spans="20:22">
      <c r="T841" s="48"/>
      <c r="V841" s="314"/>
    </row>
    <row r="842" spans="20:22">
      <c r="T842" s="48"/>
      <c r="V842" s="314"/>
    </row>
    <row r="843" spans="20:22">
      <c r="T843" s="48"/>
      <c r="V843" s="314"/>
    </row>
    <row r="844" spans="20:22">
      <c r="T844" s="48"/>
      <c r="V844" s="314"/>
    </row>
    <row r="845" spans="20:22">
      <c r="T845" s="48"/>
      <c r="V845" s="314"/>
    </row>
    <row r="846" spans="20:22">
      <c r="T846" s="48"/>
      <c r="V846" s="314"/>
    </row>
    <row r="847" spans="20:22">
      <c r="T847" s="48"/>
      <c r="V847" s="314"/>
    </row>
    <row r="848" spans="20:22">
      <c r="T848" s="48"/>
      <c r="V848" s="314"/>
    </row>
    <row r="849" spans="20:22">
      <c r="T849" s="48"/>
      <c r="V849" s="314"/>
    </row>
    <row r="850" spans="20:22">
      <c r="T850" s="48"/>
      <c r="V850" s="314"/>
    </row>
    <row r="851" spans="20:22">
      <c r="T851" s="48"/>
      <c r="V851" s="314"/>
    </row>
    <row r="852" spans="20:22">
      <c r="T852" s="48"/>
      <c r="V852" s="314"/>
    </row>
    <row r="853" spans="20:22">
      <c r="T853" s="48"/>
      <c r="V853" s="314"/>
    </row>
    <row r="854" spans="20:22">
      <c r="T854" s="48"/>
      <c r="V854" s="314"/>
    </row>
    <row r="855" spans="20:22">
      <c r="T855" s="48"/>
      <c r="V855" s="314"/>
    </row>
    <row r="856" spans="20:22">
      <c r="T856" s="48"/>
      <c r="V856" s="314"/>
    </row>
    <row r="857" spans="20:22">
      <c r="T857" s="48"/>
      <c r="V857" s="314"/>
    </row>
    <row r="858" spans="20:22">
      <c r="T858" s="48"/>
      <c r="V858" s="314"/>
    </row>
    <row r="859" spans="20:22">
      <c r="T859" s="48"/>
      <c r="V859" s="314"/>
    </row>
    <row r="860" spans="20:22">
      <c r="T860" s="48"/>
      <c r="V860" s="314"/>
    </row>
    <row r="861" spans="20:22">
      <c r="T861" s="48"/>
      <c r="V861" s="314"/>
    </row>
    <row r="862" spans="20:22">
      <c r="T862" s="48"/>
      <c r="V862" s="314"/>
    </row>
    <row r="863" spans="20:22">
      <c r="T863" s="48"/>
      <c r="V863" s="314"/>
    </row>
    <row r="864" spans="20:22">
      <c r="T864" s="48"/>
      <c r="V864" s="314"/>
    </row>
    <row r="865" spans="20:22">
      <c r="T865" s="48"/>
      <c r="V865" s="314"/>
    </row>
    <row r="866" spans="20:22">
      <c r="T866" s="48"/>
      <c r="V866" s="314"/>
    </row>
    <row r="867" spans="20:22">
      <c r="T867" s="48"/>
      <c r="V867" s="314"/>
    </row>
    <row r="868" spans="20:22">
      <c r="T868" s="48"/>
      <c r="V868" s="314"/>
    </row>
    <row r="869" spans="20:22">
      <c r="T869" s="48"/>
      <c r="V869" s="314"/>
    </row>
    <row r="870" spans="20:22">
      <c r="T870" s="48"/>
      <c r="V870" s="314"/>
    </row>
    <row r="871" spans="20:22">
      <c r="T871" s="48"/>
      <c r="V871" s="314"/>
    </row>
    <row r="872" spans="20:22">
      <c r="T872" s="48"/>
      <c r="V872" s="314"/>
    </row>
    <row r="873" spans="20:22">
      <c r="T873" s="48"/>
      <c r="V873" s="314"/>
    </row>
    <row r="874" spans="20:22">
      <c r="T874" s="48"/>
      <c r="V874" s="314"/>
    </row>
    <row r="875" spans="20:22">
      <c r="T875" s="48"/>
      <c r="V875" s="314"/>
    </row>
    <row r="876" spans="20:22">
      <c r="T876" s="48"/>
      <c r="V876" s="314"/>
    </row>
    <row r="877" spans="20:22">
      <c r="T877" s="48"/>
      <c r="V877" s="314"/>
    </row>
    <row r="878" spans="20:22">
      <c r="T878" s="48"/>
      <c r="V878" s="314"/>
    </row>
    <row r="879" spans="20:22">
      <c r="T879" s="48"/>
      <c r="V879" s="314"/>
    </row>
    <row r="880" spans="20:22">
      <c r="T880" s="48"/>
      <c r="V880" s="314"/>
    </row>
    <row r="881" spans="20:22">
      <c r="T881" s="48"/>
      <c r="V881" s="314"/>
    </row>
    <row r="882" spans="20:22">
      <c r="T882" s="48"/>
      <c r="V882" s="314"/>
    </row>
    <row r="883" spans="20:22">
      <c r="T883" s="48"/>
      <c r="V883" s="314"/>
    </row>
    <row r="884" spans="20:22">
      <c r="T884" s="48"/>
      <c r="V884" s="314"/>
    </row>
    <row r="885" spans="20:22">
      <c r="T885" s="48"/>
      <c r="V885" s="314"/>
    </row>
    <row r="886" spans="20:22">
      <c r="T886" s="48"/>
      <c r="V886" s="314"/>
    </row>
    <row r="887" spans="20:22">
      <c r="T887" s="48"/>
      <c r="V887" s="314"/>
    </row>
    <row r="888" spans="20:22">
      <c r="T888" s="48"/>
      <c r="V888" s="314"/>
    </row>
    <row r="889" spans="20:22">
      <c r="T889" s="48"/>
      <c r="V889" s="314"/>
    </row>
    <row r="890" spans="20:22">
      <c r="T890" s="48"/>
      <c r="V890" s="314"/>
    </row>
    <row r="891" spans="20:22">
      <c r="T891" s="48"/>
      <c r="V891" s="314"/>
    </row>
    <row r="892" spans="20:22">
      <c r="T892" s="48"/>
      <c r="V892" s="314"/>
    </row>
    <row r="893" spans="20:22">
      <c r="T893" s="48"/>
      <c r="V893" s="314"/>
    </row>
    <row r="894" spans="20:22">
      <c r="T894" s="48"/>
      <c r="V894" s="314"/>
    </row>
    <row r="895" spans="20:22">
      <c r="T895" s="48"/>
      <c r="V895" s="314"/>
    </row>
    <row r="896" spans="20:22">
      <c r="T896" s="48"/>
      <c r="V896" s="314"/>
    </row>
    <row r="897" spans="20:22">
      <c r="T897" s="48"/>
      <c r="V897" s="314"/>
    </row>
    <row r="898" spans="20:22">
      <c r="T898" s="48"/>
      <c r="V898" s="314"/>
    </row>
    <row r="899" spans="20:22">
      <c r="T899" s="48"/>
      <c r="V899" s="314"/>
    </row>
    <row r="900" spans="20:22">
      <c r="T900" s="48"/>
      <c r="V900" s="314"/>
    </row>
    <row r="901" spans="20:22">
      <c r="T901" s="48"/>
      <c r="V901" s="314"/>
    </row>
    <row r="902" spans="20:22">
      <c r="T902" s="48"/>
      <c r="V902" s="314"/>
    </row>
    <row r="903" spans="20:22">
      <c r="T903" s="48"/>
      <c r="V903" s="314"/>
    </row>
    <row r="904" spans="20:22">
      <c r="T904" s="48"/>
      <c r="V904" s="314"/>
    </row>
    <row r="905" spans="20:22">
      <c r="T905" s="48"/>
      <c r="V905" s="314"/>
    </row>
    <row r="906" spans="20:22">
      <c r="T906" s="48"/>
      <c r="V906" s="314"/>
    </row>
    <row r="907" spans="20:22">
      <c r="T907" s="48"/>
      <c r="V907" s="314"/>
    </row>
    <row r="908" spans="20:22">
      <c r="T908" s="48"/>
      <c r="V908" s="314"/>
    </row>
    <row r="909" spans="20:22">
      <c r="T909" s="48"/>
      <c r="V909" s="314"/>
    </row>
    <row r="910" spans="20:22">
      <c r="T910" s="48"/>
      <c r="V910" s="314"/>
    </row>
    <row r="911" spans="20:22">
      <c r="T911" s="48"/>
      <c r="V911" s="314"/>
    </row>
    <row r="912" spans="20:22">
      <c r="T912" s="48"/>
      <c r="V912" s="314"/>
    </row>
    <row r="913" spans="20:22">
      <c r="T913" s="48"/>
      <c r="V913" s="314"/>
    </row>
    <row r="914" spans="20:22">
      <c r="T914" s="48"/>
      <c r="V914" s="314"/>
    </row>
    <row r="915" spans="20:22">
      <c r="T915" s="48"/>
      <c r="V915" s="314"/>
    </row>
    <row r="916" spans="20:22">
      <c r="T916" s="48"/>
      <c r="V916" s="314"/>
    </row>
    <row r="917" spans="20:22">
      <c r="T917" s="48"/>
      <c r="V917" s="314"/>
    </row>
    <row r="918" spans="20:22">
      <c r="T918" s="48"/>
      <c r="V918" s="314"/>
    </row>
    <row r="919" spans="20:22">
      <c r="T919" s="48"/>
      <c r="V919" s="314"/>
    </row>
    <row r="920" spans="20:22">
      <c r="T920" s="48"/>
      <c r="V920" s="314"/>
    </row>
    <row r="921" spans="20:22">
      <c r="T921" s="48"/>
      <c r="V921" s="314"/>
    </row>
    <row r="922" spans="20:22">
      <c r="T922" s="48"/>
      <c r="V922" s="314"/>
    </row>
    <row r="923" spans="20:22">
      <c r="T923" s="48"/>
      <c r="V923" s="314"/>
    </row>
    <row r="924" spans="20:22">
      <c r="T924" s="48"/>
      <c r="V924" s="314"/>
    </row>
    <row r="925" spans="20:22">
      <c r="T925" s="48"/>
      <c r="V925" s="314"/>
    </row>
    <row r="926" spans="20:22">
      <c r="T926" s="48"/>
      <c r="V926" s="314"/>
    </row>
    <row r="927" spans="20:22">
      <c r="T927" s="48"/>
      <c r="V927" s="314"/>
    </row>
    <row r="928" spans="20:22">
      <c r="T928" s="48"/>
      <c r="V928" s="314"/>
    </row>
    <row r="929" spans="20:22">
      <c r="T929" s="48"/>
      <c r="V929" s="314"/>
    </row>
    <row r="930" spans="20:22">
      <c r="T930" s="48"/>
      <c r="V930" s="314"/>
    </row>
    <row r="931" spans="20:22">
      <c r="T931" s="48"/>
      <c r="V931" s="314"/>
    </row>
    <row r="932" spans="20:22">
      <c r="T932" s="48"/>
      <c r="V932" s="314"/>
    </row>
    <row r="933" spans="20:22">
      <c r="T933" s="48"/>
      <c r="V933" s="314"/>
    </row>
    <row r="934" spans="20:22">
      <c r="T934" s="48"/>
      <c r="V934" s="314"/>
    </row>
    <row r="935" spans="20:22">
      <c r="T935" s="48"/>
      <c r="V935" s="314"/>
    </row>
    <row r="936" spans="20:22">
      <c r="T936" s="48"/>
      <c r="V936" s="314"/>
    </row>
    <row r="937" spans="20:22">
      <c r="T937" s="48"/>
      <c r="V937" s="314"/>
    </row>
    <row r="938" spans="20:22">
      <c r="T938" s="48"/>
      <c r="V938" s="314"/>
    </row>
    <row r="939" spans="20:22">
      <c r="T939" s="48"/>
      <c r="V939" s="314"/>
    </row>
    <row r="940" spans="20:22">
      <c r="T940" s="48"/>
      <c r="V940" s="314"/>
    </row>
    <row r="941" spans="20:22">
      <c r="T941" s="48"/>
      <c r="V941" s="314"/>
    </row>
    <row r="942" spans="20:22">
      <c r="T942" s="48"/>
      <c r="V942" s="314"/>
    </row>
    <row r="943" spans="20:22">
      <c r="T943" s="48"/>
      <c r="V943" s="314"/>
    </row>
    <row r="944" spans="20:22">
      <c r="T944" s="48"/>
      <c r="V944" s="314"/>
    </row>
    <row r="945" spans="20:22">
      <c r="T945" s="48"/>
      <c r="V945" s="314"/>
    </row>
    <row r="946" spans="20:22">
      <c r="T946" s="48"/>
      <c r="V946" s="314"/>
    </row>
    <row r="947" spans="20:22">
      <c r="T947" s="48"/>
      <c r="V947" s="314"/>
    </row>
    <row r="948" spans="20:22">
      <c r="T948" s="48"/>
      <c r="V948" s="314"/>
    </row>
    <row r="949" spans="20:22">
      <c r="T949" s="48"/>
      <c r="V949" s="314"/>
    </row>
    <row r="950" spans="20:22">
      <c r="T950" s="48"/>
      <c r="V950" s="314"/>
    </row>
    <row r="951" spans="20:22">
      <c r="T951" s="48"/>
      <c r="V951" s="314"/>
    </row>
    <row r="952" spans="20:22">
      <c r="T952" s="48"/>
      <c r="V952" s="314"/>
    </row>
    <row r="953" spans="20:22">
      <c r="T953" s="48"/>
      <c r="V953" s="314"/>
    </row>
    <row r="954" spans="20:22">
      <c r="T954" s="48"/>
      <c r="V954" s="314"/>
    </row>
    <row r="955" spans="20:22">
      <c r="T955" s="48"/>
      <c r="V955" s="314"/>
    </row>
    <row r="956" spans="20:22">
      <c r="T956" s="48"/>
      <c r="V956" s="314"/>
    </row>
    <row r="957" spans="20:22">
      <c r="T957" s="48"/>
      <c r="V957" s="314"/>
    </row>
    <row r="958" spans="20:22">
      <c r="T958" s="48"/>
      <c r="V958" s="314"/>
    </row>
    <row r="959" spans="20:22">
      <c r="T959" s="48"/>
      <c r="V959" s="314"/>
    </row>
    <row r="960" spans="20:22">
      <c r="T960" s="48"/>
      <c r="V960" s="314"/>
    </row>
    <row r="961" spans="20:22">
      <c r="T961" s="48"/>
      <c r="V961" s="314"/>
    </row>
    <row r="962" spans="20:22">
      <c r="T962" s="48"/>
      <c r="V962" s="314"/>
    </row>
    <row r="963" spans="20:22">
      <c r="T963" s="48"/>
      <c r="V963" s="314"/>
    </row>
    <row r="964" spans="20:22">
      <c r="T964" s="48"/>
      <c r="V964" s="314"/>
    </row>
    <row r="965" spans="20:22">
      <c r="T965" s="48"/>
      <c r="V965" s="314"/>
    </row>
    <row r="966" spans="20:22">
      <c r="T966" s="48"/>
      <c r="V966" s="314"/>
    </row>
    <row r="967" spans="20:22">
      <c r="T967" s="48"/>
      <c r="V967" s="314"/>
    </row>
    <row r="968" spans="20:22">
      <c r="T968" s="48"/>
      <c r="V968" s="314"/>
    </row>
    <row r="969" spans="20:22">
      <c r="T969" s="48"/>
      <c r="V969" s="314"/>
    </row>
    <row r="970" spans="20:22">
      <c r="T970" s="48"/>
      <c r="V970" s="314"/>
    </row>
    <row r="971" spans="20:22">
      <c r="T971" s="48"/>
      <c r="V971" s="314"/>
    </row>
    <row r="972" spans="20:22">
      <c r="T972" s="48"/>
      <c r="V972" s="314"/>
    </row>
    <row r="973" spans="20:22">
      <c r="T973" s="48"/>
      <c r="V973" s="314"/>
    </row>
    <row r="974" spans="20:22">
      <c r="T974" s="48"/>
      <c r="V974" s="314"/>
    </row>
    <row r="975" spans="20:22">
      <c r="T975" s="48"/>
      <c r="V975" s="314"/>
    </row>
    <row r="976" spans="20:22">
      <c r="T976" s="48"/>
      <c r="V976" s="314"/>
    </row>
    <row r="977" spans="20:22">
      <c r="T977" s="48"/>
      <c r="V977" s="314"/>
    </row>
    <row r="978" spans="20:22">
      <c r="T978" s="48"/>
      <c r="V978" s="314"/>
    </row>
    <row r="979" spans="20:22">
      <c r="T979" s="48"/>
      <c r="V979" s="314"/>
    </row>
    <row r="980" spans="20:22">
      <c r="T980" s="48"/>
      <c r="V980" s="314"/>
    </row>
    <row r="981" spans="20:22">
      <c r="T981" s="48"/>
      <c r="V981" s="314"/>
    </row>
    <row r="982" spans="20:22">
      <c r="T982" s="48"/>
      <c r="V982" s="314"/>
    </row>
    <row r="983" spans="20:22">
      <c r="T983" s="48"/>
      <c r="V983" s="314"/>
    </row>
    <row r="984" spans="20:22">
      <c r="T984" s="48"/>
      <c r="V984" s="314"/>
    </row>
    <row r="985" spans="20:22">
      <c r="T985" s="48"/>
      <c r="V985" s="314"/>
    </row>
    <row r="986" spans="20:22">
      <c r="T986" s="48"/>
      <c r="V986" s="314"/>
    </row>
    <row r="987" spans="20:22">
      <c r="T987" s="48"/>
      <c r="V987" s="314"/>
    </row>
    <row r="988" spans="20:22">
      <c r="T988" s="48"/>
      <c r="V988" s="314"/>
    </row>
    <row r="989" spans="20:22">
      <c r="T989" s="48"/>
      <c r="V989" s="314"/>
    </row>
    <row r="990" spans="20:22">
      <c r="T990" s="48"/>
      <c r="V990" s="314"/>
    </row>
    <row r="991" spans="20:22">
      <c r="T991" s="48"/>
      <c r="V991" s="314"/>
    </row>
    <row r="992" spans="20:22">
      <c r="T992" s="48"/>
      <c r="V992" s="314"/>
    </row>
    <row r="993" spans="20:22">
      <c r="T993" s="48"/>
      <c r="V993" s="314"/>
    </row>
    <row r="994" spans="20:22">
      <c r="T994" s="48"/>
      <c r="V994" s="314"/>
    </row>
    <row r="995" spans="20:22">
      <c r="T995" s="48"/>
      <c r="V995" s="314"/>
    </row>
    <row r="996" spans="20:22">
      <c r="T996" s="48"/>
      <c r="V996" s="314"/>
    </row>
    <row r="997" spans="20:22">
      <c r="T997" s="48"/>
      <c r="V997" s="314"/>
    </row>
    <row r="998" spans="20:22">
      <c r="T998" s="48"/>
      <c r="V998" s="314"/>
    </row>
    <row r="999" spans="20:22">
      <c r="T999" s="48"/>
      <c r="V999" s="314"/>
    </row>
    <row r="1000" spans="20:22">
      <c r="T1000" s="48"/>
      <c r="V1000" s="314"/>
    </row>
    <row r="1001" spans="20:22">
      <c r="T1001" s="48"/>
      <c r="V1001" s="314"/>
    </row>
    <row r="1002" spans="20:22">
      <c r="T1002" s="48"/>
      <c r="V1002" s="314"/>
    </row>
    <row r="1003" spans="20:22">
      <c r="T1003" s="48"/>
      <c r="V1003" s="314"/>
    </row>
    <row r="1004" spans="20:22">
      <c r="T1004" s="48"/>
      <c r="V1004" s="314"/>
    </row>
    <row r="1005" spans="20:22">
      <c r="T1005" s="48"/>
      <c r="V1005" s="314"/>
    </row>
    <row r="1006" spans="20:22">
      <c r="T1006" s="48"/>
      <c r="V1006" s="314"/>
    </row>
    <row r="1007" spans="20:22">
      <c r="T1007" s="48"/>
      <c r="V1007" s="314"/>
    </row>
    <row r="1008" spans="20:22">
      <c r="T1008" s="48"/>
      <c r="V1008" s="314"/>
    </row>
    <row r="1009" spans="20:22">
      <c r="T1009" s="48"/>
      <c r="V1009" s="314"/>
    </row>
    <row r="1010" spans="20:22">
      <c r="T1010" s="48"/>
      <c r="V1010" s="314"/>
    </row>
    <row r="1011" spans="20:22">
      <c r="T1011" s="48"/>
      <c r="V1011" s="314"/>
    </row>
    <row r="1012" spans="20:22">
      <c r="T1012" s="48"/>
      <c r="V1012" s="314"/>
    </row>
    <row r="1013" spans="20:22">
      <c r="T1013" s="48"/>
      <c r="V1013" s="314"/>
    </row>
    <row r="1014" spans="20:22">
      <c r="T1014" s="48"/>
      <c r="V1014" s="314"/>
    </row>
    <row r="1015" spans="20:22">
      <c r="T1015" s="48"/>
      <c r="V1015" s="314"/>
    </row>
    <row r="1016" spans="20:22">
      <c r="T1016" s="48"/>
      <c r="V1016" s="314"/>
    </row>
    <row r="1017" spans="20:22">
      <c r="T1017" s="48"/>
      <c r="V1017" s="314"/>
    </row>
    <row r="1018" spans="20:22">
      <c r="T1018" s="48"/>
      <c r="V1018" s="314"/>
    </row>
    <row r="1019" spans="20:22">
      <c r="T1019" s="48"/>
      <c r="V1019" s="314"/>
    </row>
    <row r="1020" spans="20:22">
      <c r="T1020" s="48"/>
      <c r="V1020" s="314"/>
    </row>
    <row r="1021" spans="20:22">
      <c r="T1021" s="48"/>
      <c r="V1021" s="314"/>
    </row>
    <row r="1022" spans="20:22">
      <c r="T1022" s="48"/>
      <c r="V1022" s="314"/>
    </row>
    <row r="1023" spans="20:22">
      <c r="T1023" s="48"/>
      <c r="V1023" s="314"/>
    </row>
    <row r="1024" spans="20:22">
      <c r="T1024" s="48"/>
      <c r="V1024" s="314"/>
    </row>
    <row r="1025" spans="20:22">
      <c r="T1025" s="48"/>
      <c r="V1025" s="314"/>
    </row>
    <row r="1026" spans="20:22">
      <c r="T1026" s="48"/>
      <c r="V1026" s="314"/>
    </row>
    <row r="1027" spans="20:22">
      <c r="T1027" s="48"/>
      <c r="V1027" s="314"/>
    </row>
    <row r="1028" spans="20:22">
      <c r="T1028" s="48"/>
      <c r="V1028" s="314"/>
    </row>
    <row r="1029" spans="20:22">
      <c r="T1029" s="48"/>
      <c r="V1029" s="314"/>
    </row>
    <row r="1030" spans="20:22">
      <c r="T1030" s="48"/>
      <c r="V1030" s="314"/>
    </row>
    <row r="1031" spans="20:22">
      <c r="T1031" s="48"/>
      <c r="V1031" s="314"/>
    </row>
    <row r="1032" spans="20:22">
      <c r="T1032" s="48"/>
      <c r="V1032" s="314"/>
    </row>
    <row r="1033" spans="20:22">
      <c r="T1033" s="48"/>
      <c r="V1033" s="314"/>
    </row>
    <row r="1034" spans="20:22">
      <c r="T1034" s="48"/>
      <c r="V1034" s="314"/>
    </row>
    <row r="1035" spans="20:22">
      <c r="T1035" s="48"/>
      <c r="V1035" s="314"/>
    </row>
    <row r="1036" spans="20:22">
      <c r="T1036" s="48"/>
      <c r="V1036" s="314"/>
    </row>
    <row r="1037" spans="20:22">
      <c r="T1037" s="48"/>
      <c r="V1037" s="314"/>
    </row>
    <row r="1038" spans="20:22">
      <c r="T1038" s="48"/>
      <c r="V1038" s="314"/>
    </row>
    <row r="1039" spans="20:22">
      <c r="T1039" s="48"/>
      <c r="V1039" s="314"/>
    </row>
    <row r="1040" spans="20:22">
      <c r="T1040" s="48"/>
      <c r="V1040" s="314"/>
    </row>
    <row r="1041" spans="20:22">
      <c r="T1041" s="48"/>
      <c r="V1041" s="314"/>
    </row>
    <row r="1042" spans="20:22">
      <c r="T1042" s="48"/>
      <c r="V1042" s="314"/>
    </row>
    <row r="1043" spans="20:22">
      <c r="T1043" s="48"/>
      <c r="V1043" s="314"/>
    </row>
    <row r="1044" spans="20:22">
      <c r="T1044" s="48"/>
      <c r="V1044" s="314"/>
    </row>
    <row r="1045" spans="20:22">
      <c r="T1045" s="48"/>
      <c r="V1045" s="314"/>
    </row>
    <row r="1046" spans="20:22">
      <c r="T1046" s="48"/>
      <c r="V1046" s="314"/>
    </row>
    <row r="1047" spans="20:22">
      <c r="T1047" s="48"/>
      <c r="V1047" s="314"/>
    </row>
    <row r="1048" spans="20:22">
      <c r="T1048" s="48"/>
      <c r="V1048" s="314"/>
    </row>
    <row r="1049" spans="20:22">
      <c r="T1049" s="48"/>
      <c r="V1049" s="314"/>
    </row>
    <row r="1050" spans="20:22">
      <c r="T1050" s="48"/>
      <c r="V1050" s="314"/>
    </row>
    <row r="1051" spans="20:22">
      <c r="T1051" s="48"/>
      <c r="V1051" s="314"/>
    </row>
    <row r="1052" spans="20:22">
      <c r="T1052" s="48"/>
      <c r="V1052" s="314"/>
    </row>
    <row r="1053" spans="20:22">
      <c r="T1053" s="48"/>
      <c r="V1053" s="314"/>
    </row>
    <row r="1054" spans="20:22">
      <c r="T1054" s="48"/>
      <c r="V1054" s="314"/>
    </row>
    <row r="1055" spans="20:22">
      <c r="T1055" s="48"/>
      <c r="V1055" s="314"/>
    </row>
    <row r="1056" spans="20:22">
      <c r="T1056" s="48"/>
      <c r="V1056" s="314"/>
    </row>
    <row r="1057" spans="20:22">
      <c r="T1057" s="48"/>
      <c r="V1057" s="314"/>
    </row>
    <row r="1058" spans="20:22">
      <c r="T1058" s="48"/>
      <c r="V1058" s="314"/>
    </row>
    <row r="1059" spans="20:22">
      <c r="T1059" s="48"/>
      <c r="V1059" s="314"/>
    </row>
    <row r="1060" spans="20:22">
      <c r="T1060" s="48"/>
      <c r="V1060" s="314"/>
    </row>
    <row r="1061" spans="20:22">
      <c r="T1061" s="48"/>
      <c r="V1061" s="314"/>
    </row>
    <row r="1062" spans="20:22">
      <c r="T1062" s="48"/>
      <c r="V1062" s="314"/>
    </row>
    <row r="1063" spans="20:22">
      <c r="T1063" s="48"/>
      <c r="V1063" s="314"/>
    </row>
    <row r="1064" spans="20:22">
      <c r="T1064" s="48"/>
      <c r="V1064" s="314"/>
    </row>
    <row r="1065" spans="20:22">
      <c r="T1065" s="48"/>
      <c r="V1065" s="314"/>
    </row>
    <row r="1066" spans="20:22">
      <c r="T1066" s="48"/>
      <c r="V1066" s="314"/>
    </row>
    <row r="1067" spans="20:22">
      <c r="T1067" s="48"/>
      <c r="V1067" s="314"/>
    </row>
    <row r="1068" spans="20:22">
      <c r="T1068" s="48"/>
      <c r="V1068" s="314"/>
    </row>
    <row r="1069" spans="20:22">
      <c r="T1069" s="48"/>
      <c r="V1069" s="314"/>
    </row>
    <row r="1070" spans="20:22">
      <c r="T1070" s="48"/>
      <c r="V1070" s="314"/>
    </row>
    <row r="1071" spans="20:22">
      <c r="T1071" s="48"/>
      <c r="V1071" s="314"/>
    </row>
    <row r="1072" spans="20:22">
      <c r="T1072" s="48"/>
      <c r="V1072" s="314"/>
    </row>
    <row r="1073" spans="20:22">
      <c r="T1073" s="48"/>
      <c r="V1073" s="314"/>
    </row>
    <row r="1074" spans="20:22">
      <c r="T1074" s="48"/>
      <c r="V1074" s="314"/>
    </row>
    <row r="1075" spans="20:22">
      <c r="T1075" s="48"/>
      <c r="V1075" s="314"/>
    </row>
    <row r="1076" spans="20:22">
      <c r="T1076" s="48"/>
      <c r="V1076" s="314"/>
    </row>
    <row r="1077" spans="20:22">
      <c r="T1077" s="48"/>
      <c r="V1077" s="314"/>
    </row>
    <row r="1078" spans="20:22">
      <c r="T1078" s="48"/>
      <c r="V1078" s="314"/>
    </row>
    <row r="1079" spans="20:22">
      <c r="T1079" s="48"/>
      <c r="V1079" s="314"/>
    </row>
    <row r="1080" spans="20:22">
      <c r="T1080" s="48"/>
      <c r="V1080" s="314"/>
    </row>
    <row r="1081" spans="20:22">
      <c r="T1081" s="48"/>
      <c r="V1081" s="314"/>
    </row>
    <row r="1082" spans="20:22">
      <c r="T1082" s="48"/>
      <c r="V1082" s="314"/>
    </row>
    <row r="1083" spans="20:22">
      <c r="T1083" s="48"/>
      <c r="V1083" s="314"/>
    </row>
    <row r="1084" spans="20:22">
      <c r="T1084" s="48"/>
      <c r="V1084" s="314"/>
    </row>
    <row r="1085" spans="20:22">
      <c r="T1085" s="48"/>
      <c r="V1085" s="314"/>
    </row>
    <row r="1086" spans="20:22">
      <c r="T1086" s="48"/>
      <c r="V1086" s="314"/>
    </row>
    <row r="1087" spans="20:22">
      <c r="T1087" s="48"/>
      <c r="V1087" s="314"/>
    </row>
    <row r="1088" spans="20:22">
      <c r="T1088" s="48"/>
      <c r="V1088" s="314"/>
    </row>
    <row r="1089" spans="20:22">
      <c r="T1089" s="48"/>
      <c r="V1089" s="314"/>
    </row>
    <row r="1090" spans="20:22">
      <c r="T1090" s="48"/>
      <c r="V1090" s="314"/>
    </row>
    <row r="1091" spans="20:22">
      <c r="T1091" s="48"/>
      <c r="V1091" s="314"/>
    </row>
    <row r="1092" spans="20:22">
      <c r="T1092" s="48"/>
      <c r="V1092" s="314"/>
    </row>
    <row r="1093" spans="20:22">
      <c r="T1093" s="48"/>
      <c r="V1093" s="314"/>
    </row>
    <row r="1094" spans="20:22">
      <c r="T1094" s="48"/>
      <c r="V1094" s="314"/>
    </row>
    <row r="1095" spans="20:22">
      <c r="T1095" s="48"/>
      <c r="V1095" s="314"/>
    </row>
    <row r="1096" spans="20:22">
      <c r="T1096" s="48"/>
      <c r="V1096" s="314"/>
    </row>
    <row r="1097" spans="20:22">
      <c r="T1097" s="48"/>
      <c r="V1097" s="314"/>
    </row>
    <row r="1098" spans="20:22">
      <c r="T1098" s="48"/>
      <c r="V1098" s="314"/>
    </row>
    <row r="1099" spans="20:22">
      <c r="T1099" s="48"/>
      <c r="V1099" s="314"/>
    </row>
    <row r="1100" spans="20:22">
      <c r="T1100" s="48"/>
      <c r="V1100" s="314"/>
    </row>
    <row r="1101" spans="20:22">
      <c r="T1101" s="48"/>
      <c r="V1101" s="314"/>
    </row>
    <row r="1102" spans="20:22">
      <c r="T1102" s="48"/>
      <c r="V1102" s="314"/>
    </row>
    <row r="1103" spans="20:22">
      <c r="T1103" s="48"/>
      <c r="V1103" s="314"/>
    </row>
    <row r="1104" spans="20:22">
      <c r="T1104" s="48"/>
      <c r="V1104" s="314"/>
    </row>
    <row r="1105" spans="20:22">
      <c r="T1105" s="48"/>
      <c r="V1105" s="314"/>
    </row>
    <row r="1106" spans="20:22">
      <c r="T1106" s="48"/>
      <c r="V1106" s="314"/>
    </row>
    <row r="1107" spans="20:22">
      <c r="T1107" s="48"/>
      <c r="V1107" s="314"/>
    </row>
    <row r="1108" spans="20:22">
      <c r="T1108" s="48"/>
      <c r="V1108" s="314"/>
    </row>
    <row r="1109" spans="20:22">
      <c r="T1109" s="48"/>
      <c r="V1109" s="314"/>
    </row>
    <row r="1110" spans="20:22">
      <c r="T1110" s="48"/>
      <c r="V1110" s="314"/>
    </row>
    <row r="1111" spans="20:22">
      <c r="T1111" s="48"/>
      <c r="V1111" s="314"/>
    </row>
    <row r="1112" spans="20:22">
      <c r="T1112" s="48"/>
      <c r="V1112" s="314"/>
    </row>
    <row r="1113" spans="20:22">
      <c r="T1113" s="48"/>
      <c r="V1113" s="314"/>
    </row>
    <row r="1114" spans="20:22">
      <c r="T1114" s="48"/>
      <c r="V1114" s="314"/>
    </row>
    <row r="1115" spans="20:22">
      <c r="T1115" s="48"/>
      <c r="V1115" s="314"/>
    </row>
    <row r="1116" spans="20:22">
      <c r="T1116" s="48"/>
      <c r="V1116" s="314"/>
    </row>
    <row r="1117" spans="20:22">
      <c r="T1117" s="48"/>
      <c r="V1117" s="314"/>
    </row>
    <row r="1118" spans="20:22">
      <c r="T1118" s="48"/>
      <c r="V1118" s="314"/>
    </row>
    <row r="1119" spans="20:22">
      <c r="T1119" s="48"/>
      <c r="V1119" s="314"/>
    </row>
    <row r="1120" spans="20:22">
      <c r="T1120" s="48"/>
      <c r="V1120" s="314"/>
    </row>
    <row r="1121" spans="20:22">
      <c r="T1121" s="48"/>
      <c r="V1121" s="314"/>
    </row>
    <row r="1122" spans="20:22">
      <c r="T1122" s="48"/>
      <c r="V1122" s="314"/>
    </row>
    <row r="1123" spans="20:22">
      <c r="T1123" s="48"/>
      <c r="V1123" s="314"/>
    </row>
    <row r="1124" spans="20:22">
      <c r="T1124" s="48"/>
      <c r="V1124" s="314"/>
    </row>
    <row r="1125" spans="20:22">
      <c r="T1125" s="48"/>
      <c r="V1125" s="314"/>
    </row>
    <row r="1126" spans="20:22">
      <c r="T1126" s="48"/>
      <c r="V1126" s="314"/>
    </row>
    <row r="1127" spans="20:22">
      <c r="T1127" s="48"/>
      <c r="V1127" s="314"/>
    </row>
    <row r="1128" spans="20:22">
      <c r="T1128" s="48"/>
      <c r="V1128" s="314"/>
    </row>
    <row r="1129" spans="20:22">
      <c r="T1129" s="48"/>
      <c r="V1129" s="314"/>
    </row>
    <row r="1130" spans="20:22">
      <c r="T1130" s="48"/>
      <c r="V1130" s="314"/>
    </row>
    <row r="1131" spans="20:22">
      <c r="T1131" s="48"/>
      <c r="V1131" s="314"/>
    </row>
    <row r="1132" spans="20:22">
      <c r="T1132" s="48"/>
      <c r="V1132" s="314"/>
    </row>
    <row r="1133" spans="20:22">
      <c r="T1133" s="48"/>
      <c r="V1133" s="314"/>
    </row>
    <row r="1134" spans="20:22">
      <c r="T1134" s="48"/>
      <c r="V1134" s="314"/>
    </row>
    <row r="1135" spans="20:22">
      <c r="T1135" s="48"/>
      <c r="V1135" s="314"/>
    </row>
    <row r="1136" spans="20:22">
      <c r="T1136" s="48"/>
      <c r="V1136" s="314"/>
    </row>
    <row r="1137" spans="20:22">
      <c r="T1137" s="48"/>
      <c r="V1137" s="314"/>
    </row>
    <row r="1138" spans="20:22">
      <c r="T1138" s="48"/>
      <c r="V1138" s="314"/>
    </row>
    <row r="1139" spans="20:22">
      <c r="T1139" s="48"/>
      <c r="V1139" s="314"/>
    </row>
    <row r="1140" spans="20:22">
      <c r="T1140" s="48"/>
      <c r="V1140" s="314"/>
    </row>
    <row r="1141" spans="20:22">
      <c r="T1141" s="48"/>
      <c r="V1141" s="314"/>
    </row>
    <row r="1142" spans="20:22">
      <c r="T1142" s="48"/>
      <c r="V1142" s="314"/>
    </row>
    <row r="1143" spans="20:22">
      <c r="T1143" s="48"/>
      <c r="V1143" s="314"/>
    </row>
    <row r="1144" spans="20:22">
      <c r="T1144" s="48"/>
      <c r="V1144" s="314"/>
    </row>
    <row r="1145" spans="20:22">
      <c r="T1145" s="48"/>
      <c r="V1145" s="314"/>
    </row>
    <row r="1146" spans="20:22">
      <c r="T1146" s="48"/>
      <c r="V1146" s="314"/>
    </row>
    <row r="1147" spans="20:22">
      <c r="T1147" s="48"/>
      <c r="V1147" s="314"/>
    </row>
    <row r="1148" spans="20:22">
      <c r="T1148" s="48"/>
      <c r="V1148" s="314"/>
    </row>
    <row r="1149" spans="20:22">
      <c r="T1149" s="48"/>
      <c r="V1149" s="314"/>
    </row>
    <row r="1150" spans="20:22">
      <c r="T1150" s="48"/>
      <c r="V1150" s="314"/>
    </row>
    <row r="1151" spans="20:22">
      <c r="T1151" s="48"/>
      <c r="V1151" s="314"/>
    </row>
    <row r="1152" spans="20:22">
      <c r="T1152" s="48"/>
      <c r="V1152" s="314"/>
    </row>
    <row r="1153" spans="20:22">
      <c r="T1153" s="48"/>
      <c r="V1153" s="314"/>
    </row>
    <row r="1154" spans="20:22">
      <c r="T1154" s="48"/>
      <c r="V1154" s="314"/>
    </row>
    <row r="1155" spans="20:22">
      <c r="T1155" s="48"/>
      <c r="V1155" s="314"/>
    </row>
    <row r="1156" spans="20:22">
      <c r="T1156" s="48"/>
      <c r="V1156" s="314"/>
    </row>
    <row r="1157" spans="20:22">
      <c r="T1157" s="48"/>
      <c r="V1157" s="314"/>
    </row>
    <row r="1158" spans="20:22">
      <c r="T1158" s="48"/>
      <c r="V1158" s="314"/>
    </row>
    <row r="1159" spans="20:22">
      <c r="T1159" s="48"/>
      <c r="V1159" s="314"/>
    </row>
    <row r="1160" spans="20:22">
      <c r="T1160" s="48"/>
      <c r="V1160" s="314"/>
    </row>
    <row r="1161" spans="20:22">
      <c r="T1161" s="48"/>
      <c r="V1161" s="314"/>
    </row>
    <row r="1162" spans="20:22">
      <c r="T1162" s="48"/>
      <c r="V1162" s="314"/>
    </row>
    <row r="1163" spans="20:22">
      <c r="T1163" s="48"/>
      <c r="V1163" s="314"/>
    </row>
    <row r="1164" spans="20:22">
      <c r="T1164" s="48"/>
      <c r="V1164" s="314"/>
    </row>
    <row r="1165" spans="20:22">
      <c r="T1165" s="48"/>
      <c r="V1165" s="314"/>
    </row>
    <row r="1166" spans="20:22">
      <c r="T1166" s="48"/>
      <c r="V1166" s="314"/>
    </row>
    <row r="1167" spans="20:22">
      <c r="T1167" s="48"/>
      <c r="V1167" s="314"/>
    </row>
    <row r="1168" spans="20:22">
      <c r="T1168" s="48"/>
      <c r="V1168" s="314"/>
    </row>
    <row r="1169" spans="20:22">
      <c r="T1169" s="48"/>
      <c r="V1169" s="314"/>
    </row>
    <row r="1170" spans="20:22">
      <c r="T1170" s="48"/>
      <c r="V1170" s="314"/>
    </row>
    <row r="1171" spans="20:22">
      <c r="T1171" s="48"/>
      <c r="V1171" s="314"/>
    </row>
    <row r="1172" spans="20:22">
      <c r="T1172" s="48"/>
      <c r="V1172" s="314"/>
    </row>
    <row r="1173" spans="20:22">
      <c r="T1173" s="48"/>
      <c r="V1173" s="314"/>
    </row>
    <row r="1174" spans="20:22">
      <c r="T1174" s="48"/>
      <c r="V1174" s="314"/>
    </row>
    <row r="1175" spans="20:22">
      <c r="T1175" s="48"/>
      <c r="V1175" s="314"/>
    </row>
    <row r="1176" spans="20:22">
      <c r="T1176" s="48"/>
      <c r="V1176" s="314"/>
    </row>
    <row r="1177" spans="20:22">
      <c r="T1177" s="48"/>
      <c r="V1177" s="314"/>
    </row>
    <row r="1178" spans="20:22">
      <c r="T1178" s="48"/>
      <c r="V1178" s="314"/>
    </row>
    <row r="1179" spans="20:22">
      <c r="T1179" s="48"/>
      <c r="V1179" s="314"/>
    </row>
    <row r="1180" spans="20:22">
      <c r="T1180" s="48"/>
    </row>
    <row r="1181" spans="20:22">
      <c r="T1181" s="48"/>
    </row>
    <row r="1182" spans="20:22">
      <c r="T1182" s="48"/>
    </row>
    <row r="1183" spans="20:22">
      <c r="T1183" s="48"/>
    </row>
    <row r="1184" spans="20:22">
      <c r="T1184" s="48"/>
    </row>
    <row r="1185" spans="20:20">
      <c r="T1185" s="48"/>
    </row>
    <row r="1186" spans="20:20">
      <c r="T1186" s="48"/>
    </row>
    <row r="1187" spans="20:20">
      <c r="T1187" s="48"/>
    </row>
    <row r="1188" spans="20:20">
      <c r="T1188" s="48"/>
    </row>
    <row r="1189" spans="20:20">
      <c r="T1189" s="48"/>
    </row>
    <row r="1190" spans="20:20">
      <c r="T1190" s="48"/>
    </row>
    <row r="1191" spans="20:20">
      <c r="T1191" s="48"/>
    </row>
    <row r="1192" spans="20:20">
      <c r="T1192" s="48"/>
    </row>
    <row r="1193" spans="20:20">
      <c r="T1193" s="48"/>
    </row>
    <row r="1194" spans="20:20">
      <c r="T1194" s="48"/>
    </row>
    <row r="1195" spans="20:20">
      <c r="T1195" s="48"/>
    </row>
    <row r="1196" spans="20:20">
      <c r="T1196" s="48"/>
    </row>
    <row r="1197" spans="20:20">
      <c r="T1197" s="48"/>
    </row>
    <row r="1198" spans="20:20">
      <c r="T1198" s="48"/>
    </row>
    <row r="1199" spans="20:20">
      <c r="T1199" s="48"/>
    </row>
    <row r="1200" spans="20:20">
      <c r="T1200" s="48"/>
    </row>
    <row r="1201" spans="20:20">
      <c r="T1201" s="48"/>
    </row>
    <row r="1202" spans="20:20">
      <c r="T1202" s="48"/>
    </row>
    <row r="1203" spans="20:20">
      <c r="T1203" s="48"/>
    </row>
    <row r="1204" spans="20:20">
      <c r="T1204" s="48"/>
    </row>
    <row r="1205" spans="20:20">
      <c r="T1205" s="48"/>
    </row>
    <row r="1206" spans="20:20">
      <c r="T1206" s="48"/>
    </row>
    <row r="1207" spans="20:20">
      <c r="T1207" s="48"/>
    </row>
    <row r="1208" spans="20:20">
      <c r="T1208" s="48"/>
    </row>
    <row r="1209" spans="20:20">
      <c r="T1209" s="48"/>
    </row>
    <row r="1210" spans="20:20">
      <c r="T1210" s="48"/>
    </row>
    <row r="1211" spans="20:20">
      <c r="T1211" s="48"/>
    </row>
    <row r="1212" spans="20:20">
      <c r="T1212" s="48"/>
    </row>
    <row r="1213" spans="20:20">
      <c r="T1213" s="48"/>
    </row>
    <row r="1214" spans="20:20">
      <c r="T1214" s="48"/>
    </row>
    <row r="1215" spans="20:20">
      <c r="T1215" s="48"/>
    </row>
    <row r="1216" spans="20:20">
      <c r="T1216" s="48"/>
    </row>
    <row r="1217" spans="20:20">
      <c r="T1217" s="48"/>
    </row>
    <row r="1218" spans="20:20">
      <c r="T1218" s="48"/>
    </row>
    <row r="1219" spans="20:20">
      <c r="T1219" s="48"/>
    </row>
    <row r="1220" spans="20:20">
      <c r="T1220" s="48"/>
    </row>
    <row r="1221" spans="20:20">
      <c r="T1221" s="48"/>
    </row>
    <row r="1222" spans="20:20">
      <c r="T1222" s="48"/>
    </row>
    <row r="1223" spans="20:20">
      <c r="T1223" s="48"/>
    </row>
    <row r="1224" spans="20:20">
      <c r="T1224" s="48"/>
    </row>
    <row r="1225" spans="20:20">
      <c r="T1225" s="48"/>
    </row>
    <row r="1226" spans="20:20">
      <c r="T1226" s="48"/>
    </row>
    <row r="1227" spans="20:20">
      <c r="T1227" s="48"/>
    </row>
    <row r="1228" spans="20:20">
      <c r="T1228" s="48"/>
    </row>
    <row r="1229" spans="20:20">
      <c r="T1229" s="48"/>
    </row>
    <row r="1230" spans="20:20">
      <c r="T1230" s="48"/>
    </row>
    <row r="1231" spans="20:20">
      <c r="T1231" s="48"/>
    </row>
    <row r="1232" spans="20:20">
      <c r="T1232" s="48"/>
    </row>
    <row r="1233" spans="20:20">
      <c r="T1233" s="48"/>
    </row>
    <row r="1234" spans="20:20">
      <c r="T1234" s="48"/>
    </row>
    <row r="1235" spans="20:20">
      <c r="T1235" s="48"/>
    </row>
    <row r="1236" spans="20:20">
      <c r="T1236" s="48"/>
    </row>
    <row r="1237" spans="20:20">
      <c r="T1237" s="48"/>
    </row>
    <row r="1238" spans="20:20">
      <c r="T1238" s="48"/>
    </row>
    <row r="1239" spans="20:20">
      <c r="T1239" s="48"/>
    </row>
    <row r="1240" spans="20:20">
      <c r="T1240" s="48"/>
    </row>
    <row r="1241" spans="20:20">
      <c r="T1241" s="48"/>
    </row>
    <row r="1242" spans="20:20">
      <c r="T1242" s="48"/>
    </row>
    <row r="1243" spans="20:20">
      <c r="T1243" s="48"/>
    </row>
    <row r="1244" spans="20:20">
      <c r="T1244" s="48"/>
    </row>
    <row r="1245" spans="20:20">
      <c r="T1245" s="48"/>
    </row>
    <row r="1246" spans="20:20">
      <c r="T1246" s="48"/>
    </row>
    <row r="1247" spans="20:20">
      <c r="T1247" s="48"/>
    </row>
    <row r="1248" spans="20:20">
      <c r="T1248" s="48"/>
    </row>
    <row r="1249" spans="20:20">
      <c r="T1249" s="48"/>
    </row>
    <row r="1250" spans="20:20">
      <c r="T1250" s="48"/>
    </row>
    <row r="1251" spans="20:20">
      <c r="T1251" s="48"/>
    </row>
    <row r="1252" spans="20:20">
      <c r="T1252" s="48"/>
    </row>
    <row r="1253" spans="20:20">
      <c r="T1253" s="48"/>
    </row>
    <row r="1254" spans="20:20">
      <c r="T1254" s="48"/>
    </row>
    <row r="1255" spans="20:20">
      <c r="T1255" s="48"/>
    </row>
    <row r="1256" spans="20:20">
      <c r="T1256" s="48"/>
    </row>
    <row r="1257" spans="20:20">
      <c r="T1257" s="48"/>
    </row>
    <row r="1258" spans="20:20">
      <c r="T1258" s="48"/>
    </row>
    <row r="1259" spans="20:20">
      <c r="T1259" s="48"/>
    </row>
    <row r="1260" spans="20:20">
      <c r="T1260" s="48"/>
    </row>
    <row r="1261" spans="20:20">
      <c r="T1261" s="48"/>
    </row>
    <row r="1262" spans="20:20">
      <c r="T1262" s="48"/>
    </row>
    <row r="1263" spans="20:20">
      <c r="T1263" s="48"/>
    </row>
    <row r="1264" spans="20:20">
      <c r="T1264" s="48"/>
    </row>
    <row r="1265" spans="20:20">
      <c r="T1265" s="48"/>
    </row>
    <row r="1266" spans="20:20">
      <c r="T1266" s="48"/>
    </row>
    <row r="1267" spans="20:20">
      <c r="T1267" s="48"/>
    </row>
    <row r="1268" spans="20:20">
      <c r="T1268" s="48"/>
    </row>
    <row r="1269" spans="20:20">
      <c r="T1269" s="48"/>
    </row>
    <row r="1270" spans="20:20">
      <c r="T1270" s="48"/>
    </row>
    <row r="1271" spans="20:20">
      <c r="T1271" s="48"/>
    </row>
    <row r="1272" spans="20:20">
      <c r="T1272" s="48"/>
    </row>
    <row r="1273" spans="20:20">
      <c r="T1273" s="48"/>
    </row>
    <row r="1274" spans="20:20">
      <c r="T1274" s="48"/>
    </row>
    <row r="1275" spans="20:20">
      <c r="T1275" s="48"/>
    </row>
    <row r="1276" spans="20:20">
      <c r="T1276" s="48"/>
    </row>
    <row r="1277" spans="20:20">
      <c r="T1277" s="48"/>
    </row>
    <row r="1278" spans="20:20">
      <c r="T1278" s="48"/>
    </row>
    <row r="1279" spans="20:20">
      <c r="T1279" s="48"/>
    </row>
    <row r="1280" spans="20:20">
      <c r="T1280" s="48"/>
    </row>
    <row r="1281" spans="20:20">
      <c r="T1281" s="48"/>
    </row>
    <row r="1282" spans="20:20">
      <c r="T1282" s="48"/>
    </row>
    <row r="1283" spans="20:20">
      <c r="T1283" s="48"/>
    </row>
    <row r="1284" spans="20:20">
      <c r="T1284" s="48"/>
    </row>
    <row r="1285" spans="20:20">
      <c r="T1285" s="48"/>
    </row>
    <row r="1286" spans="20:20">
      <c r="T1286" s="48"/>
    </row>
    <row r="1287" spans="20:20">
      <c r="T1287" s="48"/>
    </row>
    <row r="1288" spans="20:20">
      <c r="T1288" s="48"/>
    </row>
    <row r="1289" spans="20:20">
      <c r="T1289" s="48"/>
    </row>
    <row r="1290" spans="20:20">
      <c r="T1290" s="48"/>
    </row>
    <row r="1291" spans="20:20">
      <c r="T1291" s="48"/>
    </row>
    <row r="1292" spans="20:20">
      <c r="T1292" s="48"/>
    </row>
    <row r="1293" spans="20:20">
      <c r="T1293" s="48"/>
    </row>
    <row r="1294" spans="20:20">
      <c r="T1294" s="48"/>
    </row>
    <row r="1295" spans="20:20">
      <c r="T1295" s="48"/>
    </row>
    <row r="1296" spans="20:20">
      <c r="T1296" s="48"/>
    </row>
    <row r="1297" spans="20:20">
      <c r="T1297" s="48"/>
    </row>
    <row r="1298" spans="20:20">
      <c r="T1298" s="48"/>
    </row>
    <row r="1299" spans="20:20">
      <c r="T1299" s="48"/>
    </row>
    <row r="1300" spans="20:20">
      <c r="T1300" s="48"/>
    </row>
    <row r="1301" spans="20:20">
      <c r="T1301" s="48"/>
    </row>
    <row r="1302" spans="20:20">
      <c r="T1302" s="48"/>
    </row>
    <row r="1303" spans="20:20">
      <c r="T1303" s="48"/>
    </row>
    <row r="1304" spans="20:20">
      <c r="T1304" s="48"/>
    </row>
    <row r="1305" spans="20:20">
      <c r="T1305" s="48"/>
    </row>
    <row r="1306" spans="20:20">
      <c r="T1306" s="48"/>
    </row>
    <row r="1307" spans="20:20">
      <c r="T1307" s="48"/>
    </row>
    <row r="1308" spans="20:20">
      <c r="T1308" s="48"/>
    </row>
    <row r="1309" spans="20:20">
      <c r="T1309" s="48"/>
    </row>
    <row r="1310" spans="20:20">
      <c r="T1310" s="48"/>
    </row>
    <row r="1311" spans="20:20">
      <c r="T1311" s="48"/>
    </row>
    <row r="1312" spans="20:20">
      <c r="T1312" s="48"/>
    </row>
    <row r="1313" spans="20:20">
      <c r="T1313" s="48"/>
    </row>
    <row r="1314" spans="20:20">
      <c r="T1314" s="48"/>
    </row>
    <row r="1315" spans="20:20">
      <c r="T1315" s="48"/>
    </row>
    <row r="1316" spans="20:20">
      <c r="T1316" s="48"/>
    </row>
    <row r="1317" spans="20:20">
      <c r="T1317" s="48"/>
    </row>
    <row r="1318" spans="20:20">
      <c r="T1318" s="48"/>
    </row>
    <row r="1319" spans="20:20">
      <c r="T1319" s="48"/>
    </row>
    <row r="1320" spans="20:20">
      <c r="T1320" s="48"/>
    </row>
    <row r="1321" spans="20:20">
      <c r="T1321" s="48"/>
    </row>
    <row r="1322" spans="20:20">
      <c r="T1322" s="48"/>
    </row>
    <row r="1323" spans="20:20">
      <c r="T1323" s="48"/>
    </row>
    <row r="1324" spans="20:20">
      <c r="T1324" s="48"/>
    </row>
    <row r="1325" spans="20:20">
      <c r="T1325" s="48"/>
    </row>
    <row r="1326" spans="20:20">
      <c r="T1326" s="48"/>
    </row>
    <row r="1327" spans="20:20">
      <c r="T1327" s="48"/>
    </row>
    <row r="1328" spans="20:20">
      <c r="T1328" s="48"/>
    </row>
    <row r="1329" spans="20:20">
      <c r="T1329" s="48"/>
    </row>
    <row r="1330" spans="20:20">
      <c r="T1330" s="48"/>
    </row>
    <row r="1331" spans="20:20">
      <c r="T1331" s="48"/>
    </row>
    <row r="1332" spans="20:20">
      <c r="T1332" s="48"/>
    </row>
    <row r="1333" spans="20:20">
      <c r="T1333" s="48"/>
    </row>
    <row r="1334" spans="20:20">
      <c r="T1334" s="48"/>
    </row>
    <row r="1335" spans="20:20">
      <c r="T1335" s="48"/>
    </row>
    <row r="1336" spans="20:20">
      <c r="T1336" s="48"/>
    </row>
    <row r="1337" spans="20:20">
      <c r="T1337" s="48"/>
    </row>
    <row r="1338" spans="20:20">
      <c r="T1338" s="48"/>
    </row>
    <row r="1339" spans="20:20">
      <c r="T1339" s="48"/>
    </row>
    <row r="1340" spans="20:20">
      <c r="T1340" s="48"/>
    </row>
    <row r="1341" spans="20:20">
      <c r="T1341" s="48"/>
    </row>
    <row r="1342" spans="20:20">
      <c r="T1342" s="48"/>
    </row>
    <row r="1343" spans="20:20">
      <c r="T1343" s="48"/>
    </row>
    <row r="1344" spans="20:20">
      <c r="T1344" s="48"/>
    </row>
    <row r="1345" spans="20:20">
      <c r="T1345" s="48"/>
    </row>
    <row r="1346" spans="20:20">
      <c r="T1346" s="48"/>
    </row>
    <row r="1347" spans="20:20">
      <c r="T1347" s="48"/>
    </row>
    <row r="1348" spans="20:20">
      <c r="T1348" s="48"/>
    </row>
    <row r="1349" spans="20:20">
      <c r="T1349" s="48"/>
    </row>
    <row r="1350" spans="20:20">
      <c r="T1350" s="48"/>
    </row>
    <row r="1351" spans="20:20">
      <c r="T1351" s="48"/>
    </row>
    <row r="1352" spans="20:20">
      <c r="T1352" s="48"/>
    </row>
    <row r="1353" spans="20:20">
      <c r="T1353" s="48"/>
    </row>
    <row r="1354" spans="20:20">
      <c r="T1354" s="48"/>
    </row>
    <row r="1355" spans="20:20">
      <c r="T1355" s="48"/>
    </row>
    <row r="1356" spans="20:20">
      <c r="T1356" s="48"/>
    </row>
    <row r="1357" spans="20:20">
      <c r="T1357" s="48"/>
    </row>
    <row r="1358" spans="20:20">
      <c r="T1358" s="48"/>
    </row>
    <row r="1359" spans="20:20">
      <c r="T1359" s="48"/>
    </row>
    <row r="1360" spans="20:20">
      <c r="T1360" s="48"/>
    </row>
    <row r="1361" spans="20:20">
      <c r="T1361" s="48"/>
    </row>
    <row r="1362" spans="20:20">
      <c r="T1362" s="48"/>
    </row>
    <row r="1363" spans="20:20">
      <c r="T1363" s="48"/>
    </row>
    <row r="1364" spans="20:20">
      <c r="T1364" s="48"/>
    </row>
    <row r="1365" spans="20:20">
      <c r="T1365" s="48"/>
    </row>
    <row r="1366" spans="20:20">
      <c r="T1366" s="48"/>
    </row>
    <row r="1367" spans="20:20">
      <c r="T1367" s="48"/>
    </row>
    <row r="1368" spans="20:20">
      <c r="T1368" s="48"/>
    </row>
    <row r="1369" spans="20:20">
      <c r="T1369" s="48"/>
    </row>
    <row r="1370" spans="20:20">
      <c r="T1370" s="48"/>
    </row>
    <row r="1371" spans="20:20">
      <c r="T1371" s="48"/>
    </row>
    <row r="1372" spans="20:20">
      <c r="T1372" s="48"/>
    </row>
    <row r="1373" spans="20:20">
      <c r="T1373" s="48"/>
    </row>
    <row r="1374" spans="20:20">
      <c r="T1374" s="48"/>
    </row>
    <row r="1375" spans="20:20">
      <c r="T1375" s="48"/>
    </row>
    <row r="1376" spans="20:20">
      <c r="T1376" s="48"/>
    </row>
    <row r="1377" spans="20:20">
      <c r="T1377" s="48"/>
    </row>
    <row r="1378" spans="20:20">
      <c r="T1378" s="48"/>
    </row>
    <row r="1379" spans="20:20">
      <c r="T1379" s="48"/>
    </row>
    <row r="1380" spans="20:20">
      <c r="T1380" s="48"/>
    </row>
    <row r="1381" spans="20:20">
      <c r="T1381" s="48"/>
    </row>
    <row r="1382" spans="20:20">
      <c r="T1382" s="48"/>
    </row>
    <row r="1383" spans="20:20">
      <c r="T1383" s="48"/>
    </row>
    <row r="1384" spans="20:20">
      <c r="T1384" s="48"/>
    </row>
    <row r="1385" spans="20:20">
      <c r="T1385" s="48"/>
    </row>
    <row r="1386" spans="20:20">
      <c r="T1386" s="48"/>
    </row>
    <row r="1387" spans="20:20">
      <c r="T1387" s="48"/>
    </row>
    <row r="1388" spans="20:20">
      <c r="T1388" s="48"/>
    </row>
    <row r="1389" spans="20:20">
      <c r="T1389" s="48"/>
    </row>
    <row r="1390" spans="20:20">
      <c r="T1390" s="48"/>
    </row>
    <row r="1391" spans="20:20">
      <c r="T1391" s="48"/>
    </row>
    <row r="1392" spans="20:20">
      <c r="T1392" s="48"/>
    </row>
    <row r="1393" spans="20:20">
      <c r="T1393" s="48"/>
    </row>
    <row r="1394" spans="20:20">
      <c r="T1394" s="48"/>
    </row>
    <row r="1395" spans="20:20">
      <c r="T1395" s="48"/>
    </row>
    <row r="1396" spans="20:20">
      <c r="T1396" s="48"/>
    </row>
    <row r="1397" spans="20:20">
      <c r="T1397" s="48"/>
    </row>
    <row r="1398" spans="20:20">
      <c r="T1398" s="48"/>
    </row>
    <row r="1399" spans="20:20">
      <c r="T1399" s="48"/>
    </row>
    <row r="1400" spans="20:20">
      <c r="T1400" s="48"/>
    </row>
    <row r="1401" spans="20:20">
      <c r="T1401" s="48"/>
    </row>
    <row r="1402" spans="20:20">
      <c r="T1402" s="48"/>
    </row>
    <row r="1403" spans="20:20">
      <c r="T1403" s="48"/>
    </row>
    <row r="1404" spans="20:20">
      <c r="T1404" s="48"/>
    </row>
    <row r="1405" spans="20:20">
      <c r="T1405" s="48"/>
    </row>
    <row r="1406" spans="20:20">
      <c r="T1406" s="48"/>
    </row>
    <row r="1407" spans="20:20">
      <c r="T1407" s="48"/>
    </row>
    <row r="1408" spans="20:20">
      <c r="T1408" s="48"/>
    </row>
    <row r="1409" spans="20:20">
      <c r="T1409" s="48"/>
    </row>
    <row r="1410" spans="20:20">
      <c r="T1410" s="48"/>
    </row>
    <row r="1411" spans="20:20">
      <c r="T1411" s="48"/>
    </row>
    <row r="1412" spans="20:20">
      <c r="T1412" s="48"/>
    </row>
    <row r="1413" spans="20:20">
      <c r="T1413" s="48"/>
    </row>
    <row r="1414" spans="20:20">
      <c r="T1414" s="48"/>
    </row>
    <row r="1415" spans="20:20">
      <c r="T1415" s="48"/>
    </row>
    <row r="1416" spans="20:20">
      <c r="T1416" s="48"/>
    </row>
    <row r="1417" spans="20:20">
      <c r="T1417" s="48"/>
    </row>
    <row r="1418" spans="20:20">
      <c r="T1418" s="48"/>
    </row>
    <row r="1419" spans="20:20">
      <c r="T1419" s="48"/>
    </row>
    <row r="1420" spans="20:20">
      <c r="T1420" s="48"/>
    </row>
    <row r="1421" spans="20:20">
      <c r="T1421" s="48"/>
    </row>
    <row r="1422" spans="20:20">
      <c r="T1422" s="48"/>
    </row>
    <row r="1423" spans="20:20">
      <c r="T1423" s="48"/>
    </row>
    <row r="1424" spans="20:20">
      <c r="T1424" s="48"/>
    </row>
    <row r="1425" spans="20:20">
      <c r="T1425" s="48"/>
    </row>
    <row r="1426" spans="20:20">
      <c r="T1426" s="48"/>
    </row>
    <row r="1427" spans="20:20">
      <c r="T1427" s="48"/>
    </row>
    <row r="1428" spans="20:20">
      <c r="T1428" s="48"/>
    </row>
    <row r="1429" spans="20:20">
      <c r="T1429" s="48"/>
    </row>
    <row r="1430" spans="20:20">
      <c r="T1430" s="48"/>
    </row>
    <row r="1431" spans="20:20">
      <c r="T1431" s="48"/>
    </row>
    <row r="1432" spans="20:20">
      <c r="T1432" s="48"/>
    </row>
    <row r="1433" spans="20:20">
      <c r="T1433" s="48"/>
    </row>
    <row r="1434" spans="20:20">
      <c r="T1434" s="48"/>
    </row>
    <row r="1435" spans="20:20">
      <c r="T1435" s="48"/>
    </row>
    <row r="1436" spans="20:20">
      <c r="T1436" s="48"/>
    </row>
    <row r="1437" spans="20:20">
      <c r="T1437" s="48"/>
    </row>
    <row r="1438" spans="20:20">
      <c r="T1438" s="48"/>
    </row>
    <row r="1439" spans="20:20">
      <c r="T1439" s="48"/>
    </row>
    <row r="1440" spans="20:20">
      <c r="T1440" s="48"/>
    </row>
    <row r="1441" spans="20:20">
      <c r="T1441" s="48"/>
    </row>
    <row r="1442" spans="20:20">
      <c r="T1442" s="48"/>
    </row>
    <row r="1443" spans="20:20">
      <c r="T1443" s="48"/>
    </row>
    <row r="1444" spans="20:20">
      <c r="T1444" s="48"/>
    </row>
    <row r="1445" spans="20:20">
      <c r="T1445" s="48"/>
    </row>
    <row r="1446" spans="20:20">
      <c r="T1446" s="48"/>
    </row>
    <row r="1447" spans="20:20">
      <c r="T1447" s="48"/>
    </row>
    <row r="1448" spans="20:20">
      <c r="T1448" s="48"/>
    </row>
    <row r="1449" spans="20:20">
      <c r="T1449" s="48"/>
    </row>
    <row r="1450" spans="20:20">
      <c r="T1450" s="48"/>
    </row>
    <row r="1451" spans="20:20">
      <c r="T1451" s="48"/>
    </row>
    <row r="1452" spans="20:20">
      <c r="T1452" s="48"/>
    </row>
    <row r="1453" spans="20:20">
      <c r="T1453" s="48"/>
    </row>
    <row r="1454" spans="20:20">
      <c r="T1454" s="48"/>
    </row>
    <row r="1455" spans="20:20">
      <c r="T1455" s="48"/>
    </row>
    <row r="1456" spans="20:20">
      <c r="T1456" s="48"/>
    </row>
    <row r="1457" spans="20:20">
      <c r="T1457" s="48"/>
    </row>
    <row r="1458" spans="20:20">
      <c r="T1458" s="48"/>
    </row>
    <row r="1459" spans="20:20">
      <c r="T1459" s="48"/>
    </row>
    <row r="1460" spans="20:20">
      <c r="T1460" s="48"/>
    </row>
    <row r="1461" spans="20:20">
      <c r="T1461" s="48"/>
    </row>
    <row r="1462" spans="20:20">
      <c r="T1462" s="48"/>
    </row>
    <row r="1463" spans="20:20">
      <c r="T1463" s="48"/>
    </row>
    <row r="1464" spans="20:20">
      <c r="T1464" s="48"/>
    </row>
    <row r="1465" spans="20:20">
      <c r="T1465" s="48"/>
    </row>
    <row r="1466" spans="20:20">
      <c r="T1466" s="48"/>
    </row>
    <row r="1467" spans="20:20">
      <c r="T1467" s="48"/>
    </row>
    <row r="1468" spans="20:20">
      <c r="T1468" s="48"/>
    </row>
    <row r="1469" spans="20:20">
      <c r="T1469" s="48"/>
    </row>
    <row r="1470" spans="20:20">
      <c r="T1470" s="48"/>
    </row>
    <row r="1471" spans="20:20">
      <c r="T1471" s="48"/>
    </row>
    <row r="1472" spans="20:20">
      <c r="T1472" s="48"/>
    </row>
    <row r="1473" spans="20:20">
      <c r="T1473" s="48"/>
    </row>
    <row r="1474" spans="20:20">
      <c r="T1474" s="48"/>
    </row>
    <row r="1475" spans="20:20">
      <c r="T1475" s="48"/>
    </row>
    <row r="1476" spans="20:20">
      <c r="T1476" s="48"/>
    </row>
    <row r="1477" spans="20:20">
      <c r="T1477" s="48"/>
    </row>
    <row r="1478" spans="20:20">
      <c r="T1478" s="48"/>
    </row>
    <row r="1479" spans="20:20">
      <c r="T1479" s="48"/>
    </row>
    <row r="1480" spans="20:20">
      <c r="T1480" s="48"/>
    </row>
    <row r="1481" spans="20:20">
      <c r="T1481" s="48"/>
    </row>
    <row r="1482" spans="20:20">
      <c r="T1482" s="48"/>
    </row>
    <row r="1483" spans="20:20">
      <c r="T1483" s="48"/>
    </row>
    <row r="1484" spans="20:20">
      <c r="T1484" s="48"/>
    </row>
    <row r="1485" spans="20:20">
      <c r="T1485" s="48"/>
    </row>
    <row r="1486" spans="20:20">
      <c r="T1486" s="48"/>
    </row>
    <row r="1487" spans="20:20">
      <c r="T1487" s="48"/>
    </row>
    <row r="1488" spans="20:20">
      <c r="T1488" s="48"/>
    </row>
    <row r="1489" spans="20:20">
      <c r="T1489" s="48"/>
    </row>
    <row r="1490" spans="20:20">
      <c r="T1490" s="48"/>
    </row>
    <row r="1491" spans="20:20">
      <c r="T1491" s="48"/>
    </row>
    <row r="1492" spans="20:20">
      <c r="T1492" s="48"/>
    </row>
    <row r="1493" spans="20:20">
      <c r="T1493" s="48"/>
    </row>
    <row r="1494" spans="20:20">
      <c r="T1494" s="48"/>
    </row>
    <row r="1495" spans="20:20">
      <c r="T1495" s="48"/>
    </row>
    <row r="1496" spans="20:20">
      <c r="T1496" s="48"/>
    </row>
    <row r="1497" spans="20:20">
      <c r="T1497" s="48"/>
    </row>
    <row r="1498" spans="20:20">
      <c r="T1498" s="48"/>
    </row>
    <row r="1499" spans="20:20">
      <c r="T1499" s="48"/>
    </row>
    <row r="1500" spans="20:20">
      <c r="T1500" s="48"/>
    </row>
    <row r="1501" spans="20:20">
      <c r="T1501" s="48"/>
    </row>
    <row r="1502" spans="20:20">
      <c r="T1502" s="48"/>
    </row>
    <row r="1503" spans="20:20">
      <c r="T1503" s="48"/>
    </row>
    <row r="1504" spans="20:20">
      <c r="T1504" s="48"/>
    </row>
    <row r="1505" spans="20:20">
      <c r="T1505" s="48"/>
    </row>
    <row r="1506" spans="20:20">
      <c r="T1506" s="48"/>
    </row>
    <row r="1507" spans="20:20">
      <c r="T1507" s="48"/>
    </row>
    <row r="1508" spans="20:20">
      <c r="T1508" s="48"/>
    </row>
    <row r="1509" spans="20:20">
      <c r="T1509" s="48"/>
    </row>
    <row r="1510" spans="20:20">
      <c r="T1510" s="48"/>
    </row>
    <row r="1511" spans="20:20">
      <c r="T1511" s="48"/>
    </row>
    <row r="1512" spans="20:20">
      <c r="T1512" s="48"/>
    </row>
    <row r="1513" spans="20:20">
      <c r="T1513" s="48"/>
    </row>
    <row r="1514" spans="20:20">
      <c r="T1514" s="48"/>
    </row>
    <row r="1515" spans="20:20">
      <c r="T1515" s="48"/>
    </row>
    <row r="1516" spans="20:20">
      <c r="T1516" s="48"/>
    </row>
    <row r="1517" spans="20:20">
      <c r="T1517" s="48"/>
    </row>
    <row r="1518" spans="20:20">
      <c r="T1518" s="48"/>
    </row>
    <row r="1519" spans="20:20">
      <c r="T1519" s="48"/>
    </row>
    <row r="1520" spans="20:20">
      <c r="T1520" s="48"/>
    </row>
    <row r="1521" spans="20:20">
      <c r="T1521" s="48"/>
    </row>
    <row r="1522" spans="20:20">
      <c r="T1522" s="48"/>
    </row>
    <row r="1523" spans="20:20">
      <c r="T1523" s="48"/>
    </row>
    <row r="1524" spans="20:20">
      <c r="T1524" s="48"/>
    </row>
    <row r="1525" spans="20:20">
      <c r="T1525" s="48"/>
    </row>
    <row r="1526" spans="20:20">
      <c r="T1526" s="48"/>
    </row>
    <row r="1527" spans="20:20">
      <c r="T1527" s="48"/>
    </row>
    <row r="1528" spans="20:20">
      <c r="T1528" s="48"/>
    </row>
    <row r="1529" spans="20:20">
      <c r="T1529" s="48"/>
    </row>
    <row r="1530" spans="20:20">
      <c r="T1530" s="48"/>
    </row>
    <row r="1531" spans="20:20">
      <c r="T1531" s="48"/>
    </row>
    <row r="1532" spans="20:20">
      <c r="T1532" s="48"/>
    </row>
    <row r="1533" spans="20:20">
      <c r="T1533" s="48"/>
    </row>
    <row r="1534" spans="20:20">
      <c r="T1534" s="48"/>
    </row>
    <row r="1535" spans="20:20">
      <c r="T1535" s="48"/>
    </row>
    <row r="1536" spans="20:20">
      <c r="T1536" s="48"/>
    </row>
    <row r="1537" spans="20:20">
      <c r="T1537" s="48"/>
    </row>
    <row r="1538" spans="20:20">
      <c r="T1538" s="48"/>
    </row>
    <row r="1539" spans="20:20">
      <c r="T1539" s="48"/>
    </row>
    <row r="1540" spans="20:20">
      <c r="T1540" s="48"/>
    </row>
    <row r="1541" spans="20:20">
      <c r="T1541" s="48"/>
    </row>
    <row r="1542" spans="20:20">
      <c r="T1542" s="48"/>
    </row>
    <row r="1543" spans="20:20">
      <c r="T1543" s="48"/>
    </row>
    <row r="1544" spans="20:20">
      <c r="T1544" s="48"/>
    </row>
    <row r="1545" spans="20:20">
      <c r="T1545" s="48"/>
    </row>
    <row r="1546" spans="20:20">
      <c r="T1546" s="48"/>
    </row>
    <row r="1547" spans="20:20">
      <c r="T1547" s="48"/>
    </row>
    <row r="1548" spans="20:20">
      <c r="T1548" s="48"/>
    </row>
    <row r="1549" spans="20:20">
      <c r="T1549" s="48"/>
    </row>
    <row r="1550" spans="20:20">
      <c r="T1550" s="48"/>
    </row>
    <row r="1551" spans="20:20">
      <c r="T1551" s="48"/>
    </row>
    <row r="1552" spans="20:20">
      <c r="T1552" s="48"/>
    </row>
    <row r="1553" spans="20:20">
      <c r="T1553" s="48"/>
    </row>
    <row r="1554" spans="20:20">
      <c r="T1554" s="48"/>
    </row>
    <row r="1555" spans="20:20">
      <c r="T1555" s="48"/>
    </row>
    <row r="1556" spans="20:20">
      <c r="T1556" s="48"/>
    </row>
    <row r="1557" spans="20:20">
      <c r="T1557" s="48"/>
    </row>
    <row r="1558" spans="20:20">
      <c r="T1558" s="48"/>
    </row>
    <row r="1559" spans="20:20">
      <c r="T1559" s="48"/>
    </row>
    <row r="1560" spans="20:20">
      <c r="T1560" s="48"/>
    </row>
    <row r="1561" spans="20:20">
      <c r="T1561" s="48"/>
    </row>
    <row r="1562" spans="20:20">
      <c r="T1562" s="48"/>
    </row>
    <row r="1563" spans="20:20">
      <c r="T1563" s="48"/>
    </row>
    <row r="1564" spans="20:20">
      <c r="T1564" s="48"/>
    </row>
    <row r="1565" spans="20:20">
      <c r="T1565" s="48"/>
    </row>
    <row r="1566" spans="20:20">
      <c r="T1566" s="48"/>
    </row>
    <row r="1567" spans="20:20">
      <c r="T1567" s="48"/>
    </row>
    <row r="1568" spans="20:20">
      <c r="T1568" s="48"/>
    </row>
    <row r="1569" spans="20:20">
      <c r="T1569" s="48"/>
    </row>
    <row r="1570" spans="20:20">
      <c r="T1570" s="48"/>
    </row>
    <row r="1571" spans="20:20">
      <c r="T1571" s="48"/>
    </row>
    <row r="1572" spans="20:20">
      <c r="T1572" s="48"/>
    </row>
    <row r="1573" spans="20:20">
      <c r="T1573" s="48"/>
    </row>
    <row r="1574" spans="20:20">
      <c r="T1574" s="48"/>
    </row>
    <row r="1575" spans="20:20">
      <c r="T1575" s="48"/>
    </row>
    <row r="1576" spans="20:20">
      <c r="T1576" s="48"/>
    </row>
    <row r="1577" spans="20:20">
      <c r="T1577" s="48"/>
    </row>
    <row r="1578" spans="20:20">
      <c r="T1578" s="48"/>
    </row>
    <row r="1579" spans="20:20">
      <c r="T1579" s="48"/>
    </row>
    <row r="1580" spans="20:20">
      <c r="T1580" s="48"/>
    </row>
    <row r="1581" spans="20:20">
      <c r="T1581" s="48"/>
    </row>
    <row r="1582" spans="20:20">
      <c r="T1582" s="48"/>
    </row>
    <row r="1583" spans="20:20">
      <c r="T1583" s="48"/>
    </row>
    <row r="1584" spans="20:20">
      <c r="T1584" s="48"/>
    </row>
    <row r="1585" spans="20:20">
      <c r="T1585" s="48"/>
    </row>
    <row r="1586" spans="20:20">
      <c r="T1586" s="48"/>
    </row>
    <row r="1587" spans="20:20">
      <c r="T1587" s="48"/>
    </row>
    <row r="1588" spans="20:20">
      <c r="T1588" s="48"/>
    </row>
    <row r="1589" spans="20:20">
      <c r="T1589" s="48"/>
    </row>
    <row r="1590" spans="20:20">
      <c r="T1590" s="48"/>
    </row>
    <row r="1591" spans="20:20">
      <c r="T1591" s="48"/>
    </row>
    <row r="1592" spans="20:20">
      <c r="T1592" s="48"/>
    </row>
    <row r="1593" spans="20:20">
      <c r="T1593" s="48"/>
    </row>
    <row r="1594" spans="20:20">
      <c r="T1594" s="48"/>
    </row>
    <row r="1595" spans="20:20">
      <c r="T1595" s="48"/>
    </row>
    <row r="1596" spans="20:20">
      <c r="T1596" s="48"/>
    </row>
    <row r="1597" spans="20:20">
      <c r="T1597" s="48"/>
    </row>
    <row r="1598" spans="20:20">
      <c r="T1598" s="48"/>
    </row>
    <row r="1599" spans="20:20">
      <c r="T1599" s="48"/>
    </row>
    <row r="1600" spans="20:20">
      <c r="T1600" s="48"/>
    </row>
    <row r="1601" spans="20:20">
      <c r="T1601" s="48"/>
    </row>
    <row r="1602" spans="20:20">
      <c r="T1602" s="48"/>
    </row>
    <row r="1603" spans="20:20">
      <c r="T1603" s="48"/>
    </row>
    <row r="1604" spans="20:20">
      <c r="T1604" s="48"/>
    </row>
    <row r="1605" spans="20:20">
      <c r="T1605" s="48"/>
    </row>
    <row r="1606" spans="20:20">
      <c r="T1606" s="48"/>
    </row>
    <row r="1607" spans="20:20">
      <c r="T1607" s="48"/>
    </row>
    <row r="1608" spans="20:20">
      <c r="T1608" s="48"/>
    </row>
    <row r="1609" spans="20:20">
      <c r="T1609" s="48"/>
    </row>
    <row r="1610" spans="20:20">
      <c r="T1610" s="48"/>
    </row>
    <row r="1611" spans="20:20">
      <c r="T1611" s="48"/>
    </row>
    <row r="1612" spans="20:20">
      <c r="T1612" s="48"/>
    </row>
    <row r="1613" spans="20:20">
      <c r="T1613" s="48"/>
    </row>
    <row r="1614" spans="20:20">
      <c r="T1614" s="48"/>
    </row>
    <row r="1615" spans="20:20">
      <c r="T1615" s="48"/>
    </row>
    <row r="1616" spans="20:20">
      <c r="T1616" s="48"/>
    </row>
    <row r="1617" spans="20:20">
      <c r="T1617" s="48"/>
    </row>
    <row r="1618" spans="20:20">
      <c r="T1618" s="48"/>
    </row>
    <row r="1619" spans="20:20">
      <c r="T1619" s="48"/>
    </row>
    <row r="1620" spans="20:20">
      <c r="T1620" s="48"/>
    </row>
    <row r="1621" spans="20:20">
      <c r="T1621" s="48"/>
    </row>
    <row r="1622" spans="20:20">
      <c r="T1622" s="48"/>
    </row>
    <row r="1623" spans="20:20">
      <c r="T1623" s="48"/>
    </row>
    <row r="1624" spans="20:20">
      <c r="T1624" s="48"/>
    </row>
    <row r="1625" spans="20:20">
      <c r="T1625" s="48"/>
    </row>
    <row r="1626" spans="20:20">
      <c r="T1626" s="48"/>
    </row>
    <row r="1627" spans="20:20">
      <c r="T1627" s="48"/>
    </row>
    <row r="1628" spans="20:20">
      <c r="T1628" s="48"/>
    </row>
    <row r="1629" spans="20:20">
      <c r="T1629" s="48"/>
    </row>
    <row r="1630" spans="20:20">
      <c r="T1630" s="48"/>
    </row>
    <row r="1631" spans="20:20">
      <c r="T1631" s="48"/>
    </row>
    <row r="1632" spans="20:20">
      <c r="T1632" s="48"/>
    </row>
    <row r="1633" spans="20:20">
      <c r="T1633" s="48"/>
    </row>
    <row r="1634" spans="20:20">
      <c r="T1634" s="48"/>
    </row>
    <row r="1635" spans="20:20">
      <c r="T1635" s="48"/>
    </row>
    <row r="1636" spans="20:20">
      <c r="T1636" s="48"/>
    </row>
    <row r="1637" spans="20:20">
      <c r="T1637" s="48"/>
    </row>
    <row r="1638" spans="20:20">
      <c r="T1638" s="48"/>
    </row>
    <row r="1639" spans="20:20">
      <c r="T1639" s="48"/>
    </row>
    <row r="1640" spans="20:20">
      <c r="T1640" s="48"/>
    </row>
    <row r="1641" spans="20:20">
      <c r="T1641" s="48"/>
    </row>
    <row r="1642" spans="20:20">
      <c r="T1642" s="48"/>
    </row>
    <row r="1643" spans="20:20">
      <c r="T1643" s="48"/>
    </row>
    <row r="1644" spans="20:20">
      <c r="T1644" s="48"/>
    </row>
    <row r="1645" spans="20:20">
      <c r="T1645" s="48"/>
    </row>
    <row r="1646" spans="20:20">
      <c r="T1646" s="48"/>
    </row>
    <row r="1647" spans="20:20">
      <c r="T1647" s="48"/>
    </row>
    <row r="1648" spans="20:20">
      <c r="T1648" s="48"/>
    </row>
    <row r="1649" spans="20:20">
      <c r="T1649" s="48"/>
    </row>
    <row r="1650" spans="20:20">
      <c r="T1650" s="48"/>
    </row>
    <row r="1651" spans="20:20">
      <c r="T1651" s="48"/>
    </row>
    <row r="1652" spans="20:20">
      <c r="T1652" s="48"/>
    </row>
    <row r="1653" spans="20:20">
      <c r="T1653" s="48"/>
    </row>
    <row r="1654" spans="20:20">
      <c r="T1654" s="48"/>
    </row>
    <row r="1655" spans="20:20">
      <c r="T1655" s="48"/>
    </row>
    <row r="1656" spans="20:20">
      <c r="T1656" s="48"/>
    </row>
    <row r="1657" spans="20:20">
      <c r="T1657" s="48"/>
    </row>
    <row r="1658" spans="20:20">
      <c r="T1658" s="48"/>
    </row>
    <row r="1659" spans="20:20">
      <c r="T1659" s="48"/>
    </row>
    <row r="1660" spans="20:20">
      <c r="T1660" s="48"/>
    </row>
    <row r="1661" spans="20:20">
      <c r="T1661" s="48"/>
    </row>
    <row r="1662" spans="20:20">
      <c r="T1662" s="48"/>
    </row>
    <row r="1663" spans="20:20">
      <c r="T1663" s="48"/>
    </row>
    <row r="1664" spans="20:20">
      <c r="T1664" s="48"/>
    </row>
    <row r="1665" spans="20:20">
      <c r="T1665" s="48"/>
    </row>
    <row r="1666" spans="20:20">
      <c r="T1666" s="48"/>
    </row>
    <row r="1667" spans="20:20">
      <c r="T1667" s="48"/>
    </row>
    <row r="1668" spans="20:20">
      <c r="T1668" s="48"/>
    </row>
    <row r="1669" spans="20:20">
      <c r="T1669" s="48"/>
    </row>
    <row r="1670" spans="20:20">
      <c r="T1670" s="48"/>
    </row>
    <row r="1671" spans="20:20">
      <c r="T1671" s="48"/>
    </row>
    <row r="1672" spans="20:20">
      <c r="T1672" s="48"/>
    </row>
    <row r="1673" spans="20:20">
      <c r="T1673" s="48"/>
    </row>
    <row r="1674" spans="20:20">
      <c r="T1674" s="48"/>
    </row>
    <row r="1675" spans="20:20">
      <c r="T1675" s="48"/>
    </row>
    <row r="1676" spans="20:20">
      <c r="T1676" s="48"/>
    </row>
    <row r="1677" spans="20:20">
      <c r="T1677" s="48"/>
    </row>
    <row r="1678" spans="20:20">
      <c r="T1678" s="48"/>
    </row>
    <row r="1679" spans="20:20">
      <c r="T1679" s="48"/>
    </row>
    <row r="1680" spans="20:20">
      <c r="T1680" s="48"/>
    </row>
    <row r="1681" spans="20:20">
      <c r="T1681" s="48"/>
    </row>
    <row r="1682" spans="20:20">
      <c r="T1682" s="48"/>
    </row>
    <row r="1683" spans="20:20">
      <c r="T1683" s="48"/>
    </row>
    <row r="1684" spans="20:20">
      <c r="T1684" s="48"/>
    </row>
    <row r="1685" spans="20:20">
      <c r="T1685" s="48"/>
    </row>
    <row r="1686" spans="20:20">
      <c r="T1686" s="48"/>
    </row>
    <row r="1687" spans="20:20">
      <c r="T1687" s="48"/>
    </row>
    <row r="1688" spans="20:20">
      <c r="T1688" s="48"/>
    </row>
    <row r="1689" spans="20:20">
      <c r="T1689" s="48"/>
    </row>
    <row r="1690" spans="20:20">
      <c r="T1690" s="48"/>
    </row>
    <row r="1691" spans="20:20">
      <c r="T1691" s="48"/>
    </row>
    <row r="1692" spans="20:20">
      <c r="T1692" s="48"/>
    </row>
    <row r="1693" spans="20:20">
      <c r="T1693" s="48"/>
    </row>
    <row r="1694" spans="20:20">
      <c r="T1694" s="48"/>
    </row>
    <row r="1695" spans="20:20">
      <c r="T1695" s="48"/>
    </row>
    <row r="1696" spans="20:20">
      <c r="T1696" s="48"/>
    </row>
    <row r="1697" spans="20:20">
      <c r="T1697" s="48"/>
    </row>
    <row r="1698" spans="20:20">
      <c r="T1698" s="48"/>
    </row>
    <row r="1699" spans="20:20">
      <c r="T1699" s="48"/>
    </row>
    <row r="1700" spans="20:20">
      <c r="T1700" s="48"/>
    </row>
    <row r="1701" spans="20:20">
      <c r="T1701" s="48"/>
    </row>
    <row r="1702" spans="20:20">
      <c r="T1702" s="48"/>
    </row>
    <row r="1703" spans="20:20">
      <c r="T1703" s="48"/>
    </row>
    <row r="1704" spans="20:20">
      <c r="T1704" s="48"/>
    </row>
    <row r="1705" spans="20:20">
      <c r="T1705" s="48"/>
    </row>
    <row r="1706" spans="20:20">
      <c r="T1706" s="48"/>
    </row>
    <row r="1707" spans="20:20">
      <c r="T1707" s="48"/>
    </row>
    <row r="1708" spans="20:20">
      <c r="T1708" s="48"/>
    </row>
    <row r="1709" spans="20:20">
      <c r="T1709" s="48"/>
    </row>
    <row r="1710" spans="20:20">
      <c r="T1710" s="48"/>
    </row>
    <row r="1711" spans="20:20">
      <c r="T1711" s="48"/>
    </row>
    <row r="1712" spans="20:20">
      <c r="T1712" s="48"/>
    </row>
    <row r="1713" spans="20:20">
      <c r="T1713" s="48"/>
    </row>
    <row r="1714" spans="20:20">
      <c r="T1714" s="48"/>
    </row>
    <row r="1715" spans="20:20">
      <c r="T1715" s="48"/>
    </row>
    <row r="1716" spans="20:20">
      <c r="T1716" s="48"/>
    </row>
    <row r="1717" spans="20:20">
      <c r="T1717" s="48"/>
    </row>
    <row r="1718" spans="20:20">
      <c r="T1718" s="48"/>
    </row>
    <row r="1719" spans="20:20">
      <c r="T1719" s="48"/>
    </row>
    <row r="1720" spans="20:20">
      <c r="T1720" s="48"/>
    </row>
    <row r="1721" spans="20:20">
      <c r="T1721" s="48"/>
    </row>
    <row r="1722" spans="20:20">
      <c r="T1722" s="48"/>
    </row>
    <row r="1723" spans="20:20">
      <c r="T1723" s="48"/>
    </row>
    <row r="1724" spans="20:20">
      <c r="T1724" s="48"/>
    </row>
    <row r="1725" spans="20:20">
      <c r="T1725" s="48"/>
    </row>
    <row r="1726" spans="20:20">
      <c r="T1726" s="48"/>
    </row>
    <row r="1727" spans="20:20">
      <c r="T1727" s="48"/>
    </row>
    <row r="1728" spans="20:20">
      <c r="T1728" s="48"/>
    </row>
    <row r="1729" spans="20:20">
      <c r="T1729" s="48"/>
    </row>
    <row r="1730" spans="20:20">
      <c r="T1730" s="48"/>
    </row>
    <row r="1731" spans="20:20">
      <c r="T1731" s="48"/>
    </row>
    <row r="1732" spans="20:20">
      <c r="T1732" s="48"/>
    </row>
    <row r="1733" spans="20:20">
      <c r="T1733" s="48"/>
    </row>
    <row r="1734" spans="20:20">
      <c r="T1734" s="48"/>
    </row>
    <row r="1735" spans="20:20">
      <c r="T1735" s="48"/>
    </row>
    <row r="1736" spans="20:20">
      <c r="T1736" s="48"/>
    </row>
    <row r="1737" spans="20:20">
      <c r="T1737" s="48"/>
    </row>
    <row r="1738" spans="20:20">
      <c r="T1738" s="48"/>
    </row>
    <row r="1739" spans="20:20">
      <c r="T1739" s="48"/>
    </row>
    <row r="1740" spans="20:20">
      <c r="T1740" s="48"/>
    </row>
    <row r="1741" spans="20:20">
      <c r="T1741" s="48"/>
    </row>
    <row r="1742" spans="20:20">
      <c r="T1742" s="48"/>
    </row>
    <row r="1743" spans="20:20">
      <c r="T1743" s="48"/>
    </row>
    <row r="1744" spans="20:20">
      <c r="T1744" s="48"/>
    </row>
    <row r="1745" spans="20:20">
      <c r="T1745" s="48"/>
    </row>
    <row r="1746" spans="20:20">
      <c r="T1746" s="48"/>
    </row>
    <row r="1747" spans="20:20">
      <c r="T1747" s="48"/>
    </row>
    <row r="1748" spans="20:20">
      <c r="T1748" s="48"/>
    </row>
    <row r="1749" spans="20:20">
      <c r="T1749" s="48"/>
    </row>
    <row r="1750" spans="20:20">
      <c r="T1750" s="48"/>
    </row>
    <row r="1751" spans="20:20">
      <c r="T1751" s="48"/>
    </row>
    <row r="1752" spans="20:20">
      <c r="T1752" s="48"/>
    </row>
    <row r="1753" spans="20:20">
      <c r="T1753" s="48"/>
    </row>
    <row r="1754" spans="20:20">
      <c r="T1754" s="48"/>
    </row>
    <row r="1755" spans="20:20">
      <c r="T1755" s="48"/>
    </row>
    <row r="1756" spans="20:20">
      <c r="T1756" s="48"/>
    </row>
    <row r="1757" spans="20:20">
      <c r="T1757" s="48"/>
    </row>
    <row r="1758" spans="20:20">
      <c r="T1758" s="48"/>
    </row>
    <row r="1759" spans="20:20">
      <c r="T1759" s="48"/>
    </row>
    <row r="1760" spans="20:20">
      <c r="T1760" s="48"/>
    </row>
    <row r="1761" spans="20:20">
      <c r="T1761" s="48"/>
    </row>
    <row r="1762" spans="20:20">
      <c r="T1762" s="48"/>
    </row>
    <row r="1763" spans="20:20">
      <c r="T1763" s="48"/>
    </row>
    <row r="1764" spans="20:20">
      <c r="T1764" s="48"/>
    </row>
    <row r="1765" spans="20:20">
      <c r="T1765" s="48"/>
    </row>
    <row r="1766" spans="20:20">
      <c r="T1766" s="48"/>
    </row>
    <row r="1767" spans="20:20">
      <c r="T1767" s="48"/>
    </row>
    <row r="1768" spans="20:20">
      <c r="T1768" s="48"/>
    </row>
    <row r="1769" spans="20:20">
      <c r="T1769" s="48"/>
    </row>
    <row r="1770" spans="20:20">
      <c r="T1770" s="48"/>
    </row>
    <row r="1771" spans="20:20">
      <c r="T1771" s="48"/>
    </row>
    <row r="1772" spans="20:20">
      <c r="T1772" s="48"/>
    </row>
    <row r="1773" spans="20:20">
      <c r="T1773" s="48"/>
    </row>
    <row r="1774" spans="20:20">
      <c r="T1774" s="48"/>
    </row>
    <row r="1775" spans="20:20">
      <c r="T1775" s="48"/>
    </row>
    <row r="1776" spans="20:20">
      <c r="T1776" s="48"/>
    </row>
    <row r="1777" spans="20:20">
      <c r="T1777" s="48"/>
    </row>
    <row r="1778" spans="20:20">
      <c r="T1778" s="48"/>
    </row>
    <row r="1779" spans="20:20">
      <c r="T1779" s="48"/>
    </row>
    <row r="1780" spans="20:20">
      <c r="T1780" s="48"/>
    </row>
    <row r="1781" spans="20:20">
      <c r="T1781" s="48"/>
    </row>
    <row r="1782" spans="20:20">
      <c r="T1782" s="48"/>
    </row>
    <row r="1783" spans="20:20">
      <c r="T1783" s="48"/>
    </row>
    <row r="1784" spans="20:20">
      <c r="T1784" s="48"/>
    </row>
    <row r="1785" spans="20:20">
      <c r="T1785" s="48"/>
    </row>
    <row r="1786" spans="20:20">
      <c r="T1786" s="48"/>
    </row>
    <row r="1787" spans="20:20">
      <c r="T1787" s="48"/>
    </row>
    <row r="1788" spans="20:20">
      <c r="T1788" s="48"/>
    </row>
    <row r="1789" spans="20:20">
      <c r="T1789" s="48"/>
    </row>
    <row r="1790" spans="20:20">
      <c r="T1790" s="48"/>
    </row>
    <row r="1791" spans="20:20">
      <c r="T1791" s="48"/>
    </row>
    <row r="1792" spans="20:20">
      <c r="T1792" s="48"/>
    </row>
    <row r="1793" spans="20:20">
      <c r="T1793" s="48"/>
    </row>
    <row r="1794" spans="20:20">
      <c r="T1794" s="48"/>
    </row>
    <row r="1795" spans="20:20">
      <c r="T1795" s="48"/>
    </row>
    <row r="1796" spans="20:20">
      <c r="T1796" s="48"/>
    </row>
    <row r="1797" spans="20:20">
      <c r="T1797" s="48"/>
    </row>
    <row r="1798" spans="20:20">
      <c r="T1798" s="48"/>
    </row>
    <row r="1799" spans="20:20">
      <c r="T1799" s="48"/>
    </row>
    <row r="1800" spans="20:20">
      <c r="T1800" s="48"/>
    </row>
    <row r="1801" spans="20:20">
      <c r="T1801" s="48"/>
    </row>
    <row r="1802" spans="20:20">
      <c r="T1802" s="48"/>
    </row>
    <row r="1803" spans="20:20">
      <c r="T1803" s="48"/>
    </row>
    <row r="1804" spans="20:20">
      <c r="T1804" s="48"/>
    </row>
    <row r="1805" spans="20:20">
      <c r="T1805" s="48"/>
    </row>
    <row r="1806" spans="20:20">
      <c r="T1806" s="48"/>
    </row>
    <row r="1807" spans="20:20">
      <c r="T1807" s="48"/>
    </row>
    <row r="1808" spans="20:20">
      <c r="T1808" s="48"/>
    </row>
    <row r="1809" spans="20:20">
      <c r="T1809" s="48"/>
    </row>
    <row r="1810" spans="20:20">
      <c r="T1810" s="48"/>
    </row>
    <row r="1811" spans="20:20">
      <c r="T1811" s="48"/>
    </row>
    <row r="1812" spans="20:20">
      <c r="T1812" s="48"/>
    </row>
    <row r="1813" spans="20:20">
      <c r="T1813" s="48"/>
    </row>
    <row r="1814" spans="20:20">
      <c r="T1814" s="48"/>
    </row>
    <row r="1815" spans="20:20">
      <c r="T1815" s="48"/>
    </row>
    <row r="1816" spans="20:20">
      <c r="T1816" s="48"/>
    </row>
    <row r="1817" spans="20:20">
      <c r="T1817" s="48"/>
    </row>
    <row r="1818" spans="20:20">
      <c r="T1818" s="48"/>
    </row>
    <row r="1819" spans="20:20">
      <c r="T1819" s="48"/>
    </row>
    <row r="1820" spans="20:20">
      <c r="T1820" s="48"/>
    </row>
    <row r="1821" spans="20:20">
      <c r="T1821" s="48"/>
    </row>
    <row r="1822" spans="20:20">
      <c r="T1822" s="48"/>
    </row>
    <row r="1823" spans="20:20">
      <c r="T1823" s="48"/>
    </row>
    <row r="1824" spans="20:20">
      <c r="T1824" s="48"/>
    </row>
    <row r="1825" spans="20:20">
      <c r="T1825" s="48"/>
    </row>
    <row r="1826" spans="20:20">
      <c r="T1826" s="48"/>
    </row>
    <row r="1827" spans="20:20">
      <c r="T1827" s="48"/>
    </row>
    <row r="1828" spans="20:20">
      <c r="T1828" s="48"/>
    </row>
    <row r="1829" spans="20:20">
      <c r="T1829" s="48"/>
    </row>
    <row r="1830" spans="20:20">
      <c r="T1830" s="48"/>
    </row>
    <row r="1831" spans="20:20">
      <c r="T1831" s="48"/>
    </row>
    <row r="1832" spans="20:20">
      <c r="T1832" s="48"/>
    </row>
    <row r="1833" spans="20:20">
      <c r="T1833" s="48"/>
    </row>
    <row r="1834" spans="20:20">
      <c r="T1834" s="48"/>
    </row>
    <row r="1835" spans="20:20">
      <c r="T1835" s="48"/>
    </row>
    <row r="1836" spans="20:20">
      <c r="T1836" s="48"/>
    </row>
    <row r="1837" spans="20:20">
      <c r="T1837" s="48"/>
    </row>
    <row r="1838" spans="20:20">
      <c r="T1838" s="48"/>
    </row>
    <row r="1839" spans="20:20">
      <c r="T1839" s="48"/>
    </row>
    <row r="1840" spans="20:20">
      <c r="T1840" s="48"/>
    </row>
    <row r="1841" spans="20:20">
      <c r="T1841" s="48"/>
    </row>
    <row r="1842" spans="20:20">
      <c r="T1842" s="48"/>
    </row>
    <row r="1843" spans="20:20">
      <c r="T1843" s="48"/>
    </row>
    <row r="1844" spans="20:20">
      <c r="T1844" s="48"/>
    </row>
    <row r="1845" spans="20:20">
      <c r="T1845" s="48"/>
    </row>
    <row r="1846" spans="20:20">
      <c r="T1846" s="48"/>
    </row>
    <row r="1847" spans="20:20">
      <c r="T1847" s="48"/>
    </row>
    <row r="1848" spans="20:20">
      <c r="T1848" s="48"/>
    </row>
    <row r="1849" spans="20:20">
      <c r="T1849" s="48"/>
    </row>
    <row r="1850" spans="20:20">
      <c r="T1850" s="48"/>
    </row>
    <row r="1851" spans="20:20">
      <c r="T1851" s="48"/>
    </row>
    <row r="1852" spans="20:20">
      <c r="T1852" s="48"/>
    </row>
    <row r="1853" spans="20:20">
      <c r="T1853" s="48"/>
    </row>
    <row r="1854" spans="20:20">
      <c r="T1854" s="48"/>
    </row>
    <row r="1855" spans="20:20">
      <c r="T1855" s="48"/>
    </row>
    <row r="1856" spans="20:20">
      <c r="T1856" s="48"/>
    </row>
    <row r="1857" spans="20:20">
      <c r="T1857" s="48"/>
    </row>
    <row r="1858" spans="20:20">
      <c r="T1858" s="48"/>
    </row>
    <row r="1859" spans="20:20">
      <c r="T1859" s="48"/>
    </row>
    <row r="1860" spans="20:20">
      <c r="T1860" s="48"/>
    </row>
    <row r="1861" spans="20:20">
      <c r="T1861" s="48"/>
    </row>
    <row r="1862" spans="20:20">
      <c r="T1862" s="48"/>
    </row>
    <row r="1863" spans="20:20">
      <c r="T1863" s="48"/>
    </row>
    <row r="1864" spans="20:20">
      <c r="T1864" s="48"/>
    </row>
    <row r="1865" spans="20:20">
      <c r="T1865" s="48"/>
    </row>
    <row r="1866" spans="20:20">
      <c r="T1866" s="48"/>
    </row>
    <row r="1867" spans="20:20">
      <c r="T1867" s="48"/>
    </row>
    <row r="1868" spans="20:20">
      <c r="T1868" s="48"/>
    </row>
    <row r="1869" spans="20:20">
      <c r="T1869" s="48"/>
    </row>
    <row r="1870" spans="20:20">
      <c r="T1870" s="48"/>
    </row>
    <row r="1871" spans="20:20">
      <c r="T1871" s="48"/>
    </row>
    <row r="1872" spans="20:20">
      <c r="T1872" s="48"/>
    </row>
    <row r="1873" spans="20:20">
      <c r="T1873" s="48"/>
    </row>
    <row r="1874" spans="20:20">
      <c r="T1874" s="48"/>
    </row>
    <row r="1875" spans="20:20">
      <c r="T1875" s="48"/>
    </row>
    <row r="1876" spans="20:20">
      <c r="T1876" s="48"/>
    </row>
    <row r="1877" spans="20:20">
      <c r="T1877" s="48"/>
    </row>
    <row r="1878" spans="20:20">
      <c r="T1878" s="48"/>
    </row>
    <row r="1879" spans="20:20">
      <c r="T1879" s="48"/>
    </row>
    <row r="1880" spans="20:20">
      <c r="T1880" s="48"/>
    </row>
    <row r="1881" spans="20:20">
      <c r="T1881" s="48"/>
    </row>
    <row r="1882" spans="20:20">
      <c r="T1882" s="48"/>
    </row>
    <row r="1883" spans="20:20">
      <c r="T1883" s="48"/>
    </row>
    <row r="1884" spans="20:20">
      <c r="T1884" s="48"/>
    </row>
    <row r="1885" spans="20:20">
      <c r="T1885" s="48"/>
    </row>
    <row r="1886" spans="20:20">
      <c r="T1886" s="48"/>
    </row>
    <row r="1887" spans="20:20">
      <c r="T1887" s="48"/>
    </row>
    <row r="1888" spans="20:20">
      <c r="T1888" s="48"/>
    </row>
    <row r="1889" spans="20:20">
      <c r="T1889" s="48"/>
    </row>
    <row r="1890" spans="20:20">
      <c r="T1890" s="48"/>
    </row>
    <row r="1891" spans="20:20">
      <c r="T1891" s="48"/>
    </row>
    <row r="1892" spans="20:20">
      <c r="T1892" s="48"/>
    </row>
    <row r="1893" spans="20:20">
      <c r="T1893" s="48"/>
    </row>
    <row r="1894" spans="20:20">
      <c r="T1894" s="48"/>
    </row>
    <row r="1895" spans="20:20">
      <c r="T1895" s="48"/>
    </row>
    <row r="1896" spans="20:20">
      <c r="T1896" s="48"/>
    </row>
    <row r="1897" spans="20:20">
      <c r="T1897" s="48"/>
    </row>
    <row r="1898" spans="20:20">
      <c r="T1898" s="48"/>
    </row>
    <row r="1899" spans="20:20">
      <c r="T1899" s="48"/>
    </row>
    <row r="1900" spans="20:20">
      <c r="T1900" s="48"/>
    </row>
    <row r="1901" spans="20:20">
      <c r="T1901" s="48"/>
    </row>
    <row r="1902" spans="20:20">
      <c r="T1902" s="48"/>
    </row>
    <row r="1903" spans="20:20">
      <c r="T1903" s="48"/>
    </row>
    <row r="1904" spans="20:20">
      <c r="T1904" s="48"/>
    </row>
    <row r="1905" spans="20:20">
      <c r="T1905" s="48"/>
    </row>
    <row r="1906" spans="20:20">
      <c r="T1906" s="48"/>
    </row>
    <row r="1907" spans="20:20">
      <c r="T1907" s="48"/>
    </row>
    <row r="1908" spans="20:20">
      <c r="T1908" s="48"/>
    </row>
    <row r="1909" spans="20:20">
      <c r="T1909" s="48"/>
    </row>
    <row r="1910" spans="20:20">
      <c r="T1910" s="48"/>
    </row>
    <row r="1911" spans="20:20">
      <c r="T1911" s="48"/>
    </row>
    <row r="1912" spans="20:20">
      <c r="T1912" s="48"/>
    </row>
    <row r="1913" spans="20:20">
      <c r="T1913" s="48"/>
    </row>
    <row r="1914" spans="20:20">
      <c r="T1914" s="48"/>
    </row>
    <row r="1915" spans="20:20">
      <c r="T1915" s="48"/>
    </row>
    <row r="1916" spans="20:20">
      <c r="T1916" s="48"/>
    </row>
    <row r="1917" spans="20:20">
      <c r="T1917" s="48"/>
    </row>
    <row r="1918" spans="20:20">
      <c r="T1918" s="48"/>
    </row>
    <row r="1919" spans="20:20">
      <c r="T1919" s="48"/>
    </row>
    <row r="1920" spans="20:20">
      <c r="T1920" s="48"/>
    </row>
    <row r="1921" spans="20:20">
      <c r="T1921" s="48"/>
    </row>
    <row r="1922" spans="20:20">
      <c r="T1922" s="48"/>
    </row>
    <row r="1923" spans="20:20">
      <c r="T1923" s="48"/>
    </row>
    <row r="1924" spans="20:20">
      <c r="T1924" s="48"/>
    </row>
    <row r="1925" spans="20:20">
      <c r="T1925" s="48"/>
    </row>
    <row r="1926" spans="20:20">
      <c r="T1926" s="48"/>
    </row>
    <row r="1927" spans="20:20">
      <c r="T1927" s="48"/>
    </row>
    <row r="1928" spans="20:20">
      <c r="T1928" s="48"/>
    </row>
    <row r="1929" spans="20:20">
      <c r="T1929" s="48"/>
    </row>
    <row r="1930" spans="20:20">
      <c r="T1930" s="48"/>
    </row>
    <row r="1931" spans="20:20">
      <c r="T1931" s="48"/>
    </row>
    <row r="1932" spans="20:20">
      <c r="T1932" s="48"/>
    </row>
    <row r="1933" spans="20:20">
      <c r="T1933" s="48"/>
    </row>
    <row r="1934" spans="20:20">
      <c r="T1934" s="48"/>
    </row>
    <row r="1935" spans="20:20">
      <c r="T1935" s="48"/>
    </row>
    <row r="1936" spans="20:20">
      <c r="T1936" s="48"/>
    </row>
    <row r="1937" spans="20:22">
      <c r="T1937" s="48"/>
    </row>
    <row r="1938" spans="20:22">
      <c r="T1938" s="48"/>
    </row>
    <row r="1939" spans="20:22">
      <c r="T1939" s="48"/>
    </row>
    <row r="1940" spans="20:22">
      <c r="T1940" s="48"/>
    </row>
    <row r="1941" spans="20:22">
      <c r="T1941" s="48"/>
    </row>
    <row r="1942" spans="20:22">
      <c r="T1942" s="48"/>
    </row>
    <row r="1943" spans="20:22">
      <c r="T1943" s="48"/>
    </row>
    <row r="1944" spans="20:22">
      <c r="T1944" s="48"/>
      <c r="V1944" s="314"/>
    </row>
    <row r="1945" spans="20:22">
      <c r="T1945" s="48"/>
      <c r="V1945" s="314"/>
    </row>
    <row r="1946" spans="20:22">
      <c r="T1946" s="48"/>
      <c r="V1946" s="314"/>
    </row>
    <row r="1947" spans="20:22">
      <c r="T1947" s="48"/>
      <c r="V1947" s="314"/>
    </row>
    <row r="1948" spans="20:22">
      <c r="T1948" s="48"/>
      <c r="V1948" s="314"/>
    </row>
    <row r="1949" spans="20:22">
      <c r="T1949" s="48"/>
      <c r="V1949" s="314"/>
    </row>
    <row r="1950" spans="20:22">
      <c r="T1950" s="48"/>
      <c r="V1950" s="314"/>
    </row>
    <row r="1951" spans="20:22">
      <c r="T1951" s="48"/>
      <c r="V1951" s="314"/>
    </row>
    <row r="1952" spans="20:22">
      <c r="T1952" s="48"/>
      <c r="V1952" s="314"/>
    </row>
    <row r="1953" spans="20:22">
      <c r="T1953" s="48"/>
      <c r="V1953" s="314"/>
    </row>
    <row r="1954" spans="20:22">
      <c r="T1954" s="48"/>
      <c r="V1954" s="314"/>
    </row>
    <row r="1955" spans="20:22">
      <c r="T1955" s="48"/>
      <c r="V1955" s="314"/>
    </row>
    <row r="1956" spans="20:22">
      <c r="T1956" s="48"/>
      <c r="V1956" s="314"/>
    </row>
    <row r="1957" spans="20:22">
      <c r="T1957" s="48"/>
      <c r="V1957" s="314"/>
    </row>
    <row r="1958" spans="20:22">
      <c r="T1958" s="48"/>
      <c r="V1958" s="314"/>
    </row>
    <row r="1959" spans="20:22">
      <c r="T1959" s="48"/>
      <c r="V1959" s="314"/>
    </row>
    <row r="1960" spans="20:22">
      <c r="T1960" s="48"/>
      <c r="V1960" s="314"/>
    </row>
    <row r="1961" spans="20:22">
      <c r="T1961" s="48"/>
      <c r="V1961" s="314"/>
    </row>
    <row r="1962" spans="20:22">
      <c r="T1962" s="48"/>
      <c r="V1962" s="314"/>
    </row>
    <row r="1963" spans="20:22">
      <c r="T1963" s="48"/>
      <c r="V1963" s="314"/>
    </row>
    <row r="1964" spans="20:22">
      <c r="T1964" s="48"/>
      <c r="V1964" s="314"/>
    </row>
    <row r="1965" spans="20:22">
      <c r="T1965" s="48"/>
      <c r="V1965" s="314"/>
    </row>
    <row r="1966" spans="20:22">
      <c r="T1966" s="48"/>
      <c r="V1966" s="314"/>
    </row>
    <row r="1967" spans="20:22">
      <c r="T1967" s="48"/>
      <c r="V1967" s="314"/>
    </row>
    <row r="1968" spans="20:22">
      <c r="T1968" s="48"/>
      <c r="V1968" s="314"/>
    </row>
    <row r="1969" spans="20:22">
      <c r="T1969" s="48"/>
      <c r="V1969" s="314"/>
    </row>
    <row r="1970" spans="20:22">
      <c r="T1970" s="48"/>
      <c r="V1970" s="314"/>
    </row>
    <row r="1971" spans="20:22">
      <c r="T1971" s="48"/>
      <c r="V1971" s="314"/>
    </row>
    <row r="1972" spans="20:22">
      <c r="T1972" s="48"/>
      <c r="V1972" s="314"/>
    </row>
    <row r="1973" spans="20:22">
      <c r="T1973" s="48"/>
      <c r="V1973" s="314"/>
    </row>
    <row r="1974" spans="20:22">
      <c r="T1974" s="48"/>
      <c r="V1974" s="314"/>
    </row>
    <row r="1975" spans="20:22">
      <c r="T1975" s="48"/>
      <c r="V1975" s="314"/>
    </row>
    <row r="1976" spans="20:22">
      <c r="T1976" s="48"/>
      <c r="V1976" s="314"/>
    </row>
    <row r="1977" spans="20:22">
      <c r="T1977" s="48"/>
      <c r="V1977" s="314"/>
    </row>
    <row r="1978" spans="20:22">
      <c r="T1978" s="48"/>
      <c r="V1978" s="314"/>
    </row>
    <row r="1979" spans="20:22">
      <c r="T1979" s="48"/>
      <c r="V1979" s="314"/>
    </row>
    <row r="1980" spans="20:22">
      <c r="T1980" s="48"/>
      <c r="V1980" s="314"/>
    </row>
    <row r="1981" spans="20:22">
      <c r="T1981" s="48"/>
      <c r="V1981" s="314"/>
    </row>
    <row r="1982" spans="20:22">
      <c r="T1982" s="48"/>
      <c r="V1982" s="314"/>
    </row>
    <row r="1983" spans="20:22">
      <c r="T1983" s="48"/>
      <c r="V1983" s="314"/>
    </row>
    <row r="1984" spans="20:22">
      <c r="T1984" s="48"/>
      <c r="V1984" s="314"/>
    </row>
    <row r="1985" spans="20:22">
      <c r="T1985" s="48"/>
      <c r="V1985" s="314"/>
    </row>
    <row r="1986" spans="20:22">
      <c r="T1986" s="48"/>
      <c r="V1986" s="314"/>
    </row>
    <row r="1987" spans="20:22">
      <c r="T1987" s="48"/>
      <c r="V1987" s="314"/>
    </row>
    <row r="1988" spans="20:22">
      <c r="T1988" s="48"/>
      <c r="V1988" s="314"/>
    </row>
    <row r="1989" spans="20:22">
      <c r="T1989" s="48"/>
      <c r="V1989" s="314"/>
    </row>
    <row r="1990" spans="20:22">
      <c r="T1990" s="48"/>
      <c r="V1990" s="314"/>
    </row>
    <row r="1991" spans="20:22">
      <c r="T1991" s="48"/>
      <c r="V1991" s="314"/>
    </row>
    <row r="1992" spans="20:22">
      <c r="T1992" s="48"/>
      <c r="V1992" s="314"/>
    </row>
    <row r="1993" spans="20:22">
      <c r="T1993" s="48"/>
      <c r="V1993" s="314"/>
    </row>
    <row r="1994" spans="20:22">
      <c r="T1994" s="48"/>
      <c r="V1994" s="314"/>
    </row>
    <row r="1995" spans="20:22">
      <c r="T1995" s="48"/>
      <c r="V1995" s="314"/>
    </row>
    <row r="1996" spans="20:22">
      <c r="T1996" s="48"/>
      <c r="V1996" s="314"/>
    </row>
    <row r="1997" spans="20:22">
      <c r="T1997" s="48"/>
      <c r="V1997" s="314"/>
    </row>
    <row r="1998" spans="20:22">
      <c r="T1998" s="48"/>
      <c r="V1998" s="314"/>
    </row>
    <row r="1999" spans="20:22">
      <c r="T1999" s="48"/>
      <c r="V1999" s="314"/>
    </row>
    <row r="2000" spans="20:22">
      <c r="T2000" s="48"/>
      <c r="V2000" s="314"/>
    </row>
    <row r="2001" spans="20:22">
      <c r="T2001" s="48"/>
      <c r="V2001" s="314"/>
    </row>
    <row r="2002" spans="20:22">
      <c r="T2002" s="48"/>
      <c r="V2002" s="314"/>
    </row>
    <row r="2003" spans="20:22">
      <c r="T2003" s="48"/>
      <c r="V2003" s="314"/>
    </row>
    <row r="2004" spans="20:22">
      <c r="T2004" s="48"/>
      <c r="V2004" s="314"/>
    </row>
    <row r="2005" spans="20:22">
      <c r="T2005" s="48"/>
      <c r="V2005" s="314"/>
    </row>
    <row r="2006" spans="20:22">
      <c r="T2006" s="48"/>
      <c r="V2006" s="314"/>
    </row>
    <row r="2007" spans="20:22">
      <c r="T2007" s="48"/>
      <c r="V2007" s="314"/>
    </row>
    <row r="2008" spans="20:22">
      <c r="T2008" s="48"/>
      <c r="V2008" s="314"/>
    </row>
    <row r="2009" spans="20:22">
      <c r="T2009" s="48"/>
      <c r="V2009" s="314"/>
    </row>
    <row r="2010" spans="20:22">
      <c r="T2010" s="48"/>
      <c r="V2010" s="314"/>
    </row>
    <row r="2011" spans="20:22">
      <c r="T2011" s="48"/>
      <c r="V2011" s="314"/>
    </row>
    <row r="2012" spans="20:22">
      <c r="T2012" s="48"/>
      <c r="V2012" s="314"/>
    </row>
    <row r="2013" spans="20:22">
      <c r="T2013" s="48"/>
      <c r="V2013" s="314"/>
    </row>
    <row r="2014" spans="20:22">
      <c r="T2014" s="48"/>
      <c r="V2014" s="314"/>
    </row>
    <row r="2015" spans="20:22">
      <c r="T2015" s="48"/>
      <c r="V2015" s="314"/>
    </row>
    <row r="2016" spans="20:22">
      <c r="T2016" s="48"/>
      <c r="V2016" s="314"/>
    </row>
    <row r="2017" spans="20:22">
      <c r="T2017" s="48"/>
      <c r="V2017" s="314"/>
    </row>
    <row r="2018" spans="20:22">
      <c r="T2018" s="48"/>
      <c r="V2018" s="314"/>
    </row>
    <row r="2019" spans="20:22">
      <c r="T2019" s="48"/>
      <c r="V2019" s="314"/>
    </row>
    <row r="2020" spans="20:22">
      <c r="T2020" s="48"/>
      <c r="V2020" s="314"/>
    </row>
    <row r="2021" spans="20:22">
      <c r="T2021" s="48"/>
      <c r="V2021" s="314"/>
    </row>
    <row r="2022" spans="20:22">
      <c r="T2022" s="48"/>
      <c r="V2022" s="314"/>
    </row>
    <row r="2023" spans="20:22">
      <c r="T2023" s="48"/>
      <c r="V2023" s="314"/>
    </row>
    <row r="2024" spans="20:22">
      <c r="T2024" s="48"/>
      <c r="V2024" s="314"/>
    </row>
    <row r="2025" spans="20:22">
      <c r="T2025" s="48"/>
      <c r="V2025" s="314"/>
    </row>
    <row r="2026" spans="20:22">
      <c r="T2026" s="48"/>
      <c r="V2026" s="314"/>
    </row>
    <row r="2027" spans="20:22">
      <c r="T2027" s="48"/>
      <c r="V2027" s="314"/>
    </row>
    <row r="2028" spans="20:22">
      <c r="T2028" s="48"/>
      <c r="V2028" s="314"/>
    </row>
    <row r="2029" spans="20:22">
      <c r="T2029" s="48"/>
      <c r="V2029" s="314"/>
    </row>
    <row r="2030" spans="20:22">
      <c r="T2030" s="48"/>
      <c r="V2030" s="314"/>
    </row>
    <row r="2031" spans="20:22">
      <c r="T2031" s="48"/>
      <c r="V2031" s="314"/>
    </row>
    <row r="2032" spans="20:22">
      <c r="T2032" s="48"/>
      <c r="V2032" s="314"/>
    </row>
    <row r="2033" spans="20:22">
      <c r="T2033" s="48"/>
      <c r="V2033" s="314"/>
    </row>
    <row r="2034" spans="20:22">
      <c r="T2034" s="48"/>
      <c r="V2034" s="314"/>
    </row>
    <row r="2035" spans="20:22">
      <c r="T2035" s="48"/>
      <c r="V2035" s="314"/>
    </row>
    <row r="2036" spans="20:22">
      <c r="T2036" s="48"/>
      <c r="V2036" s="314"/>
    </row>
    <row r="2037" spans="20:22">
      <c r="T2037" s="48"/>
      <c r="V2037" s="314"/>
    </row>
    <row r="2038" spans="20:22">
      <c r="T2038" s="48"/>
      <c r="V2038" s="314"/>
    </row>
    <row r="2039" spans="20:22">
      <c r="T2039" s="48"/>
      <c r="V2039" s="314"/>
    </row>
    <row r="2040" spans="20:22">
      <c r="T2040" s="48"/>
      <c r="V2040" s="314"/>
    </row>
    <row r="2041" spans="20:22">
      <c r="T2041" s="48"/>
      <c r="V2041" s="314"/>
    </row>
    <row r="2042" spans="20:22">
      <c r="T2042" s="48"/>
      <c r="V2042" s="314"/>
    </row>
    <row r="2043" spans="20:22">
      <c r="T2043" s="48"/>
      <c r="V2043" s="314"/>
    </row>
    <row r="2044" spans="20:22">
      <c r="T2044" s="48"/>
      <c r="V2044" s="314"/>
    </row>
    <row r="2045" spans="20:22">
      <c r="T2045" s="48"/>
      <c r="V2045" s="314"/>
    </row>
    <row r="2046" spans="20:22">
      <c r="T2046" s="48"/>
      <c r="V2046" s="314"/>
    </row>
    <row r="2047" spans="20:22">
      <c r="T2047" s="48"/>
      <c r="V2047" s="314"/>
    </row>
    <row r="2048" spans="20:22">
      <c r="T2048" s="48"/>
      <c r="V2048" s="314"/>
    </row>
    <row r="2049" spans="20:22">
      <c r="T2049" s="48"/>
      <c r="V2049" s="314"/>
    </row>
    <row r="2050" spans="20:22">
      <c r="T2050" s="48"/>
      <c r="V2050" s="314"/>
    </row>
    <row r="2051" spans="20:22">
      <c r="T2051" s="48"/>
      <c r="V2051" s="314"/>
    </row>
    <row r="2052" spans="20:22">
      <c r="T2052" s="48"/>
      <c r="V2052" s="314"/>
    </row>
    <row r="2053" spans="20:22">
      <c r="T2053" s="48"/>
      <c r="V2053" s="314"/>
    </row>
    <row r="2054" spans="20:22">
      <c r="T2054" s="48"/>
      <c r="V2054" s="314"/>
    </row>
    <row r="2055" spans="20:22">
      <c r="T2055" s="48"/>
      <c r="V2055" s="314"/>
    </row>
    <row r="2056" spans="20:22">
      <c r="T2056" s="48"/>
      <c r="V2056" s="314"/>
    </row>
    <row r="2057" spans="20:22">
      <c r="T2057" s="48"/>
      <c r="V2057" s="314"/>
    </row>
    <row r="2058" spans="20:22">
      <c r="T2058" s="48"/>
      <c r="V2058" s="314"/>
    </row>
    <row r="2059" spans="20:22">
      <c r="T2059" s="48"/>
      <c r="V2059" s="314"/>
    </row>
    <row r="2060" spans="20:22">
      <c r="T2060" s="48"/>
      <c r="V2060" s="314"/>
    </row>
    <row r="2061" spans="20:22">
      <c r="T2061" s="48"/>
      <c r="V2061" s="314"/>
    </row>
    <row r="2062" spans="20:22">
      <c r="T2062" s="48"/>
      <c r="V2062" s="314"/>
    </row>
    <row r="2063" spans="20:22">
      <c r="T2063" s="48"/>
      <c r="V2063" s="314"/>
    </row>
    <row r="2064" spans="20:22">
      <c r="T2064" s="48"/>
      <c r="V2064" s="314"/>
    </row>
    <row r="2065" spans="20:22">
      <c r="T2065" s="48"/>
      <c r="V2065" s="314"/>
    </row>
    <row r="2066" spans="20:22">
      <c r="T2066" s="48"/>
      <c r="V2066" s="314"/>
    </row>
    <row r="2067" spans="20:22">
      <c r="T2067" s="48"/>
      <c r="V2067" s="314"/>
    </row>
    <row r="2068" spans="20:22">
      <c r="T2068" s="48"/>
      <c r="V2068" s="314"/>
    </row>
    <row r="2069" spans="20:22">
      <c r="T2069" s="48"/>
      <c r="V2069" s="314"/>
    </row>
    <row r="2070" spans="20:22">
      <c r="T2070" s="48"/>
      <c r="V2070" s="314"/>
    </row>
    <row r="2071" spans="20:22">
      <c r="T2071" s="48"/>
      <c r="V2071" s="314"/>
    </row>
    <row r="2072" spans="20:22">
      <c r="T2072" s="48"/>
      <c r="V2072" s="314"/>
    </row>
    <row r="2073" spans="20:22">
      <c r="T2073" s="48"/>
      <c r="V2073" s="314"/>
    </row>
    <row r="2074" spans="20:22">
      <c r="T2074" s="48"/>
      <c r="V2074" s="314"/>
    </row>
    <row r="2075" spans="20:22">
      <c r="T2075" s="48"/>
      <c r="V2075" s="314"/>
    </row>
    <row r="2076" spans="20:22">
      <c r="T2076" s="48"/>
      <c r="V2076" s="314"/>
    </row>
    <row r="2077" spans="20:22">
      <c r="T2077" s="48"/>
      <c r="V2077" s="314"/>
    </row>
    <row r="2078" spans="20:22">
      <c r="T2078" s="48"/>
      <c r="V2078" s="314"/>
    </row>
    <row r="2079" spans="20:22">
      <c r="T2079" s="48"/>
      <c r="V2079" s="314"/>
    </row>
    <row r="2080" spans="20:22">
      <c r="T2080" s="48"/>
      <c r="V2080" s="314"/>
    </row>
    <row r="2081" spans="20:22">
      <c r="T2081" s="48"/>
      <c r="V2081" s="314"/>
    </row>
    <row r="2082" spans="20:22">
      <c r="T2082" s="48"/>
      <c r="V2082" s="314"/>
    </row>
    <row r="2083" spans="20:22">
      <c r="T2083" s="48"/>
      <c r="V2083" s="314"/>
    </row>
    <row r="2084" spans="20:22">
      <c r="T2084" s="48"/>
      <c r="V2084" s="314"/>
    </row>
    <row r="2085" spans="20:22">
      <c r="T2085" s="48"/>
      <c r="V2085" s="314"/>
    </row>
    <row r="2086" spans="20:22">
      <c r="T2086" s="48"/>
      <c r="V2086" s="314"/>
    </row>
    <row r="2087" spans="20:22">
      <c r="T2087" s="48"/>
      <c r="V2087" s="314"/>
    </row>
    <row r="2088" spans="20:22">
      <c r="T2088" s="48"/>
      <c r="V2088" s="314"/>
    </row>
    <row r="2089" spans="20:22">
      <c r="T2089" s="48"/>
      <c r="V2089" s="314"/>
    </row>
    <row r="2090" spans="20:22">
      <c r="T2090" s="48"/>
      <c r="V2090" s="314"/>
    </row>
    <row r="2091" spans="20:22">
      <c r="T2091" s="48"/>
      <c r="V2091" s="314"/>
    </row>
    <row r="2092" spans="20:22">
      <c r="T2092" s="48"/>
      <c r="V2092" s="314"/>
    </row>
    <row r="2093" spans="20:22">
      <c r="T2093" s="48"/>
      <c r="V2093" s="314"/>
    </row>
    <row r="2094" spans="20:22">
      <c r="T2094" s="48"/>
      <c r="V2094" s="314"/>
    </row>
    <row r="2095" spans="20:22">
      <c r="T2095" s="48"/>
      <c r="V2095" s="314"/>
    </row>
    <row r="2096" spans="20:22">
      <c r="T2096" s="48"/>
      <c r="V2096" s="314"/>
    </row>
    <row r="2097" spans="20:22">
      <c r="T2097" s="48"/>
      <c r="V2097" s="314"/>
    </row>
    <row r="2098" spans="20:22">
      <c r="T2098" s="48"/>
      <c r="V2098" s="314"/>
    </row>
    <row r="2099" spans="20:22">
      <c r="T2099" s="48"/>
      <c r="V2099" s="314"/>
    </row>
    <row r="2100" spans="20:22">
      <c r="T2100" s="48"/>
      <c r="V2100" s="314"/>
    </row>
    <row r="2101" spans="20:22">
      <c r="T2101" s="48"/>
      <c r="V2101" s="314"/>
    </row>
    <row r="2102" spans="20:22">
      <c r="T2102" s="48"/>
      <c r="V2102" s="314"/>
    </row>
    <row r="2103" spans="20:22">
      <c r="T2103" s="48"/>
      <c r="V2103" s="314"/>
    </row>
    <row r="2104" spans="20:22">
      <c r="T2104" s="48"/>
      <c r="V2104" s="314"/>
    </row>
    <row r="2105" spans="20:22">
      <c r="T2105" s="48"/>
      <c r="V2105" s="314"/>
    </row>
    <row r="2106" spans="20:22">
      <c r="T2106" s="48"/>
      <c r="V2106" s="314"/>
    </row>
    <row r="2107" spans="20:22">
      <c r="T2107" s="48"/>
      <c r="V2107" s="314"/>
    </row>
    <row r="2108" spans="20:22">
      <c r="T2108" s="48"/>
      <c r="V2108" s="314"/>
    </row>
    <row r="2109" spans="20:22">
      <c r="T2109" s="48"/>
      <c r="V2109" s="314"/>
    </row>
    <row r="2110" spans="20:22">
      <c r="T2110" s="48"/>
      <c r="V2110" s="314"/>
    </row>
    <row r="2111" spans="20:22">
      <c r="T2111" s="48"/>
      <c r="V2111" s="314"/>
    </row>
    <row r="2112" spans="20:22">
      <c r="T2112" s="48"/>
      <c r="V2112" s="314"/>
    </row>
    <row r="2113" spans="20:22">
      <c r="T2113" s="48"/>
      <c r="V2113" s="314"/>
    </row>
    <row r="2114" spans="20:22">
      <c r="T2114" s="48"/>
      <c r="V2114" s="314"/>
    </row>
    <row r="2115" spans="20:22">
      <c r="T2115" s="48"/>
      <c r="V2115" s="314"/>
    </row>
    <row r="2116" spans="20:22">
      <c r="T2116" s="48"/>
      <c r="V2116" s="314"/>
    </row>
    <row r="2117" spans="20:22">
      <c r="T2117" s="48"/>
      <c r="V2117" s="314"/>
    </row>
    <row r="2118" spans="20:22">
      <c r="T2118" s="48"/>
      <c r="V2118" s="314"/>
    </row>
    <row r="2119" spans="20:22">
      <c r="T2119" s="48"/>
      <c r="V2119" s="314"/>
    </row>
    <row r="2120" spans="20:22">
      <c r="T2120" s="48"/>
      <c r="V2120" s="314"/>
    </row>
    <row r="2121" spans="20:22">
      <c r="T2121" s="48"/>
      <c r="V2121" s="314"/>
    </row>
    <row r="2122" spans="20:22">
      <c r="T2122" s="48"/>
      <c r="V2122" s="314"/>
    </row>
    <row r="2123" spans="20:22">
      <c r="T2123" s="48"/>
      <c r="V2123" s="314"/>
    </row>
    <row r="2124" spans="20:22">
      <c r="T2124" s="48"/>
      <c r="V2124" s="314"/>
    </row>
    <row r="2125" spans="20:22">
      <c r="T2125" s="48"/>
      <c r="V2125" s="314"/>
    </row>
    <row r="2126" spans="20:22">
      <c r="T2126" s="48"/>
      <c r="V2126" s="314"/>
    </row>
    <row r="2127" spans="20:22">
      <c r="T2127" s="48"/>
      <c r="V2127" s="314"/>
    </row>
    <row r="2128" spans="20:22">
      <c r="T2128" s="48"/>
      <c r="V2128" s="314"/>
    </row>
    <row r="2129" spans="20:22">
      <c r="T2129" s="48"/>
      <c r="V2129" s="314"/>
    </row>
    <row r="2130" spans="20:22">
      <c r="T2130" s="48"/>
      <c r="V2130" s="314"/>
    </row>
    <row r="2131" spans="20:22">
      <c r="T2131" s="48"/>
      <c r="V2131" s="314"/>
    </row>
    <row r="2132" spans="20:22">
      <c r="T2132" s="48"/>
      <c r="V2132" s="314"/>
    </row>
    <row r="2133" spans="20:22">
      <c r="T2133" s="48"/>
      <c r="V2133" s="314"/>
    </row>
    <row r="2134" spans="20:22">
      <c r="T2134" s="48"/>
      <c r="V2134" s="314"/>
    </row>
    <row r="2135" spans="20:22">
      <c r="T2135" s="48"/>
      <c r="V2135" s="314"/>
    </row>
    <row r="2136" spans="20:22">
      <c r="T2136" s="48"/>
      <c r="V2136" s="314"/>
    </row>
    <row r="2137" spans="20:22">
      <c r="T2137" s="48"/>
      <c r="V2137" s="314"/>
    </row>
    <row r="2138" spans="20:22">
      <c r="T2138" s="48"/>
      <c r="V2138" s="314"/>
    </row>
    <row r="2139" spans="20:22">
      <c r="T2139" s="48"/>
      <c r="V2139" s="314"/>
    </row>
    <row r="2140" spans="20:22">
      <c r="T2140" s="48"/>
      <c r="V2140" s="314"/>
    </row>
    <row r="2141" spans="20:22">
      <c r="T2141" s="48"/>
      <c r="V2141" s="314"/>
    </row>
    <row r="2142" spans="20:22">
      <c r="T2142" s="48"/>
      <c r="V2142" s="314"/>
    </row>
    <row r="2143" spans="20:22">
      <c r="T2143" s="48"/>
      <c r="V2143" s="314"/>
    </row>
    <row r="2144" spans="20:22">
      <c r="T2144" s="48"/>
      <c r="V2144" s="314"/>
    </row>
    <row r="2145" spans="20:22">
      <c r="T2145" s="48"/>
      <c r="V2145" s="314"/>
    </row>
    <row r="2146" spans="20:22">
      <c r="T2146" s="48"/>
      <c r="V2146" s="314"/>
    </row>
    <row r="2147" spans="20:22">
      <c r="T2147" s="48"/>
      <c r="V2147" s="314"/>
    </row>
    <row r="2148" spans="20:22">
      <c r="T2148" s="48"/>
      <c r="V2148" s="314"/>
    </row>
    <row r="2149" spans="20:22">
      <c r="T2149" s="48"/>
      <c r="V2149" s="314"/>
    </row>
    <row r="2150" spans="20:22">
      <c r="T2150" s="48"/>
      <c r="V2150" s="314"/>
    </row>
    <row r="2151" spans="20:22">
      <c r="T2151" s="48"/>
      <c r="V2151" s="314"/>
    </row>
    <row r="2152" spans="20:22">
      <c r="T2152" s="48"/>
      <c r="V2152" s="314"/>
    </row>
    <row r="2153" spans="20:22">
      <c r="T2153" s="48"/>
      <c r="V2153" s="314"/>
    </row>
    <row r="2154" spans="20:22">
      <c r="T2154" s="48"/>
      <c r="V2154" s="314"/>
    </row>
    <row r="2155" spans="20:22">
      <c r="T2155" s="48"/>
      <c r="V2155" s="314"/>
    </row>
    <row r="2156" spans="20:22">
      <c r="T2156" s="48"/>
      <c r="V2156" s="314"/>
    </row>
    <row r="2157" spans="20:22">
      <c r="T2157" s="48"/>
      <c r="V2157" s="314"/>
    </row>
    <row r="2158" spans="20:22">
      <c r="T2158" s="48"/>
      <c r="V2158" s="314"/>
    </row>
    <row r="2159" spans="20:22">
      <c r="T2159" s="48"/>
      <c r="V2159" s="314"/>
    </row>
    <row r="2160" spans="20:22">
      <c r="T2160" s="48"/>
      <c r="V2160" s="314"/>
    </row>
    <row r="2161" spans="20:22">
      <c r="T2161" s="48"/>
      <c r="V2161" s="314"/>
    </row>
    <row r="2162" spans="20:22">
      <c r="T2162" s="48"/>
      <c r="V2162" s="314"/>
    </row>
    <row r="2163" spans="20:22">
      <c r="T2163" s="48"/>
      <c r="V2163" s="314"/>
    </row>
    <row r="2164" spans="20:22">
      <c r="T2164" s="48"/>
      <c r="V2164" s="314"/>
    </row>
    <row r="2165" spans="20:22">
      <c r="T2165" s="48"/>
      <c r="V2165" s="314"/>
    </row>
    <row r="2166" spans="20:22">
      <c r="T2166" s="48"/>
      <c r="V2166" s="314"/>
    </row>
    <row r="2167" spans="20:22">
      <c r="T2167" s="48"/>
      <c r="V2167" s="314"/>
    </row>
    <row r="2168" spans="20:22">
      <c r="T2168" s="48"/>
      <c r="V2168" s="314"/>
    </row>
    <row r="2169" spans="20:22">
      <c r="T2169" s="48"/>
      <c r="V2169" s="314"/>
    </row>
    <row r="2170" spans="20:22">
      <c r="T2170" s="48"/>
      <c r="V2170" s="314"/>
    </row>
    <row r="2171" spans="20:22">
      <c r="T2171" s="48"/>
      <c r="V2171" s="314"/>
    </row>
    <row r="2172" spans="20:22">
      <c r="T2172" s="48"/>
      <c r="V2172" s="314"/>
    </row>
    <row r="2173" spans="20:22">
      <c r="T2173" s="48"/>
      <c r="V2173" s="314"/>
    </row>
    <row r="2174" spans="20:22">
      <c r="T2174" s="48"/>
      <c r="V2174" s="314"/>
    </row>
    <row r="2175" spans="20:22">
      <c r="T2175" s="48"/>
      <c r="V2175" s="314"/>
    </row>
    <row r="2176" spans="20:22">
      <c r="T2176" s="48"/>
      <c r="V2176" s="314"/>
    </row>
    <row r="2177" spans="20:22">
      <c r="T2177" s="48"/>
      <c r="V2177" s="314"/>
    </row>
    <row r="2178" spans="20:22">
      <c r="T2178" s="48"/>
      <c r="V2178" s="314"/>
    </row>
    <row r="2179" spans="20:22">
      <c r="T2179" s="48"/>
      <c r="V2179" s="314"/>
    </row>
    <row r="2180" spans="20:22">
      <c r="T2180" s="48"/>
      <c r="V2180" s="314"/>
    </row>
    <row r="2181" spans="20:22">
      <c r="T2181" s="48"/>
      <c r="V2181" s="314"/>
    </row>
    <row r="2182" spans="20:22">
      <c r="T2182" s="48"/>
      <c r="V2182" s="314"/>
    </row>
    <row r="2183" spans="20:22">
      <c r="T2183" s="48"/>
      <c r="V2183" s="314"/>
    </row>
    <row r="2184" spans="20:22">
      <c r="T2184" s="48"/>
      <c r="V2184" s="314"/>
    </row>
    <row r="2185" spans="20:22">
      <c r="T2185" s="48"/>
      <c r="V2185" s="314"/>
    </row>
    <row r="2186" spans="20:22">
      <c r="T2186" s="48"/>
      <c r="V2186" s="314"/>
    </row>
    <row r="2187" spans="20:22">
      <c r="T2187" s="48"/>
      <c r="V2187" s="314"/>
    </row>
    <row r="2188" spans="20:22">
      <c r="T2188" s="48"/>
      <c r="V2188" s="314"/>
    </row>
    <row r="2189" spans="20:22">
      <c r="T2189" s="48"/>
      <c r="V2189" s="314"/>
    </row>
    <row r="2190" spans="20:22">
      <c r="T2190" s="48"/>
      <c r="V2190" s="314"/>
    </row>
    <row r="2191" spans="20:22">
      <c r="T2191" s="48"/>
      <c r="V2191" s="314"/>
    </row>
    <row r="2192" spans="20:22">
      <c r="T2192" s="48"/>
      <c r="V2192" s="314"/>
    </row>
    <row r="2193" spans="20:22">
      <c r="T2193" s="48"/>
      <c r="V2193" s="314"/>
    </row>
    <row r="2194" spans="20:22">
      <c r="T2194" s="48"/>
      <c r="V2194" s="314"/>
    </row>
    <row r="2195" spans="20:22">
      <c r="T2195" s="48"/>
      <c r="V2195" s="314"/>
    </row>
    <row r="2196" spans="20:22">
      <c r="T2196" s="48"/>
      <c r="V2196" s="314"/>
    </row>
    <row r="2197" spans="20:22">
      <c r="T2197" s="48"/>
      <c r="V2197" s="314"/>
    </row>
    <row r="2198" spans="20:22">
      <c r="T2198" s="48"/>
      <c r="V2198" s="314"/>
    </row>
    <row r="2199" spans="20:22">
      <c r="T2199" s="48"/>
      <c r="V2199" s="314"/>
    </row>
    <row r="2200" spans="20:22">
      <c r="T2200" s="48"/>
    </row>
    <row r="2201" spans="20:22">
      <c r="T2201" s="48"/>
    </row>
    <row r="2202" spans="20:22">
      <c r="T2202" s="48"/>
    </row>
    <row r="2203" spans="20:22">
      <c r="T2203" s="48"/>
    </row>
    <row r="2204" spans="20:22">
      <c r="T2204" s="48"/>
    </row>
    <row r="2205" spans="20:22">
      <c r="T2205" s="48"/>
    </row>
    <row r="2206" spans="20:22">
      <c r="T2206" s="48"/>
    </row>
    <row r="2207" spans="20:22">
      <c r="T2207" s="48"/>
    </row>
    <row r="2208" spans="20:22">
      <c r="T2208" s="48"/>
    </row>
    <row r="2209" spans="20:20">
      <c r="T2209" s="48"/>
    </row>
    <row r="2210" spans="20:20">
      <c r="T2210" s="48"/>
    </row>
    <row r="2211" spans="20:20">
      <c r="T2211" s="48"/>
    </row>
    <row r="2212" spans="20:20">
      <c r="T2212" s="48"/>
    </row>
    <row r="2213" spans="20:20">
      <c r="T2213" s="48"/>
    </row>
    <row r="2214" spans="20:20">
      <c r="T2214" s="48"/>
    </row>
    <row r="2215" spans="20:20">
      <c r="T2215" s="48"/>
    </row>
    <row r="2216" spans="20:20">
      <c r="T2216" s="48"/>
    </row>
    <row r="2217" spans="20:20">
      <c r="T2217" s="48"/>
    </row>
    <row r="2218" spans="20:20">
      <c r="T2218" s="48"/>
    </row>
    <row r="2219" spans="20:20">
      <c r="T2219" s="48"/>
    </row>
    <row r="2220" spans="20:20">
      <c r="T2220" s="48"/>
    </row>
    <row r="2221" spans="20:20">
      <c r="T2221" s="48"/>
    </row>
    <row r="2222" spans="20:20">
      <c r="T2222" s="48"/>
    </row>
    <row r="2223" spans="20:20">
      <c r="T2223" s="48"/>
    </row>
    <row r="2224" spans="20:20">
      <c r="T2224" s="48"/>
    </row>
    <row r="2225" spans="20:20">
      <c r="T2225" s="48"/>
    </row>
    <row r="2226" spans="20:20">
      <c r="T2226" s="48"/>
    </row>
    <row r="2227" spans="20:20">
      <c r="T2227" s="48"/>
    </row>
    <row r="2228" spans="20:20">
      <c r="T2228" s="48"/>
    </row>
    <row r="2229" spans="20:20">
      <c r="T2229" s="48"/>
    </row>
    <row r="2230" spans="20:20">
      <c r="T2230" s="48"/>
    </row>
    <row r="2231" spans="20:20">
      <c r="T2231" s="48"/>
    </row>
    <row r="2232" spans="20:20">
      <c r="T2232" s="48"/>
    </row>
    <row r="2233" spans="20:20">
      <c r="T2233" s="48"/>
    </row>
    <row r="2234" spans="20:20">
      <c r="T2234" s="48"/>
    </row>
    <row r="2235" spans="20:20">
      <c r="T2235" s="48"/>
    </row>
    <row r="2236" spans="20:20">
      <c r="T2236" s="48"/>
    </row>
    <row r="2237" spans="20:20">
      <c r="T2237" s="48"/>
    </row>
    <row r="2238" spans="20:20">
      <c r="T2238" s="48"/>
    </row>
    <row r="2239" spans="20:20">
      <c r="T2239" s="48"/>
    </row>
    <row r="2240" spans="20:20">
      <c r="T2240" s="48"/>
    </row>
    <row r="2241" spans="20:20">
      <c r="T2241" s="48"/>
    </row>
    <row r="2242" spans="20:20">
      <c r="T2242" s="48"/>
    </row>
    <row r="2243" spans="20:20">
      <c r="T2243" s="48"/>
    </row>
    <row r="2244" spans="20:20">
      <c r="T2244" s="48"/>
    </row>
    <row r="2245" spans="20:20">
      <c r="T2245" s="48"/>
    </row>
    <row r="2246" spans="20:20">
      <c r="T2246" s="48"/>
    </row>
    <row r="2247" spans="20:20">
      <c r="T2247" s="48"/>
    </row>
    <row r="2248" spans="20:20">
      <c r="T2248" s="48"/>
    </row>
    <row r="2249" spans="20:20">
      <c r="T2249" s="48"/>
    </row>
    <row r="2250" spans="20:20">
      <c r="T2250" s="48"/>
    </row>
    <row r="2251" spans="20:20">
      <c r="T2251" s="48"/>
    </row>
    <row r="2252" spans="20:20">
      <c r="T2252" s="48"/>
    </row>
    <row r="2253" spans="20:20">
      <c r="T2253" s="48"/>
    </row>
    <row r="2254" spans="20:20">
      <c r="T2254" s="48"/>
    </row>
    <row r="2255" spans="20:20">
      <c r="T2255" s="48"/>
    </row>
    <row r="2256" spans="20:20">
      <c r="T2256" s="48"/>
    </row>
    <row r="2257" spans="20:20">
      <c r="T2257" s="48"/>
    </row>
    <row r="2258" spans="20:20">
      <c r="T2258" s="48"/>
    </row>
    <row r="2259" spans="20:20">
      <c r="T2259" s="48"/>
    </row>
    <row r="2260" spans="20:20">
      <c r="T2260" s="48"/>
    </row>
    <row r="2261" spans="20:20">
      <c r="T2261" s="48"/>
    </row>
    <row r="2262" spans="20:20">
      <c r="T2262" s="48"/>
    </row>
    <row r="2263" spans="20:20">
      <c r="T2263" s="48"/>
    </row>
    <row r="2264" spans="20:20">
      <c r="T2264" s="48"/>
    </row>
    <row r="2265" spans="20:20">
      <c r="T2265" s="48"/>
    </row>
    <row r="2266" spans="20:20">
      <c r="T2266" s="48"/>
    </row>
    <row r="2267" spans="20:20">
      <c r="T2267" s="48"/>
    </row>
    <row r="2268" spans="20:20">
      <c r="T2268" s="48"/>
    </row>
    <row r="2269" spans="20:20">
      <c r="T2269" s="48"/>
    </row>
    <row r="2270" spans="20:20">
      <c r="T2270" s="48"/>
    </row>
    <row r="2271" spans="20:20">
      <c r="T2271" s="48"/>
    </row>
    <row r="2272" spans="20:20">
      <c r="T2272" s="48"/>
    </row>
    <row r="2273" spans="20:20">
      <c r="T2273" s="48"/>
    </row>
    <row r="2274" spans="20:20">
      <c r="T2274" s="48"/>
    </row>
    <row r="2275" spans="20:20">
      <c r="T2275" s="48"/>
    </row>
    <row r="2276" spans="20:20">
      <c r="T2276" s="48"/>
    </row>
    <row r="2277" spans="20:20">
      <c r="T2277" s="48"/>
    </row>
    <row r="2278" spans="20:20">
      <c r="T2278" s="48"/>
    </row>
    <row r="2279" spans="20:20">
      <c r="T2279" s="48"/>
    </row>
    <row r="2280" spans="20:20">
      <c r="T2280" s="48"/>
    </row>
    <row r="2281" spans="20:20">
      <c r="T2281" s="48"/>
    </row>
    <row r="2282" spans="20:20">
      <c r="T2282" s="48"/>
    </row>
    <row r="2283" spans="20:20">
      <c r="T2283" s="48"/>
    </row>
    <row r="2284" spans="20:20">
      <c r="T2284" s="48"/>
    </row>
    <row r="2285" spans="20:20">
      <c r="T2285" s="48"/>
    </row>
    <row r="2286" spans="20:20">
      <c r="T2286" s="48"/>
    </row>
    <row r="2287" spans="20:20">
      <c r="T2287" s="48"/>
    </row>
    <row r="2288" spans="20:20">
      <c r="T2288" s="48"/>
    </row>
    <row r="2289" spans="20:20">
      <c r="T2289" s="48"/>
    </row>
    <row r="2290" spans="20:20">
      <c r="T2290" s="48"/>
    </row>
    <row r="2291" spans="20:20">
      <c r="T2291" s="48"/>
    </row>
    <row r="2292" spans="20:20">
      <c r="T2292" s="48"/>
    </row>
    <row r="2293" spans="20:20">
      <c r="T2293" s="48"/>
    </row>
    <row r="2294" spans="20:20">
      <c r="T2294" s="48"/>
    </row>
    <row r="2295" spans="20:20">
      <c r="T2295" s="48"/>
    </row>
    <row r="2296" spans="20:20">
      <c r="T2296" s="48"/>
    </row>
    <row r="2297" spans="20:20">
      <c r="T2297" s="48"/>
    </row>
    <row r="2298" spans="20:20">
      <c r="T2298" s="48"/>
    </row>
    <row r="2299" spans="20:20">
      <c r="T2299" s="48"/>
    </row>
    <row r="2300" spans="20:20">
      <c r="T2300" s="48"/>
    </row>
    <row r="2301" spans="20:20">
      <c r="T2301" s="48"/>
    </row>
    <row r="2302" spans="20:20">
      <c r="T2302" s="48"/>
    </row>
    <row r="2303" spans="20:20">
      <c r="T2303" s="48"/>
    </row>
    <row r="2304" spans="20:20">
      <c r="T2304" s="48"/>
    </row>
    <row r="2305" spans="20:20">
      <c r="T2305" s="48"/>
    </row>
    <row r="2306" spans="20:20">
      <c r="T2306" s="48"/>
    </row>
    <row r="2307" spans="20:20">
      <c r="T2307" s="48"/>
    </row>
    <row r="2308" spans="20:20">
      <c r="T2308" s="48"/>
    </row>
    <row r="2309" spans="20:20">
      <c r="T2309" s="48"/>
    </row>
    <row r="2310" spans="20:20">
      <c r="T2310" s="48"/>
    </row>
    <row r="2311" spans="20:20">
      <c r="T2311" s="48"/>
    </row>
    <row r="2312" spans="20:20">
      <c r="T2312" s="48"/>
    </row>
    <row r="2313" spans="20:20">
      <c r="T2313" s="48"/>
    </row>
    <row r="2314" spans="20:20">
      <c r="T2314" s="48"/>
    </row>
    <row r="2315" spans="20:20">
      <c r="T2315" s="48"/>
    </row>
    <row r="2316" spans="20:20">
      <c r="T2316" s="48"/>
    </row>
    <row r="2317" spans="20:20">
      <c r="T2317" s="48"/>
    </row>
    <row r="2318" spans="20:20">
      <c r="T2318" s="48"/>
    </row>
    <row r="2319" spans="20:20">
      <c r="T2319" s="48"/>
    </row>
    <row r="2320" spans="20:20">
      <c r="T2320" s="48"/>
    </row>
    <row r="2321" spans="20:20">
      <c r="T2321" s="48"/>
    </row>
    <row r="2322" spans="20:20">
      <c r="T2322" s="48"/>
    </row>
    <row r="2323" spans="20:20">
      <c r="T2323" s="48"/>
    </row>
    <row r="2324" spans="20:20">
      <c r="T2324" s="48"/>
    </row>
    <row r="2325" spans="20:20">
      <c r="T2325" s="48"/>
    </row>
    <row r="2326" spans="20:20">
      <c r="T2326" s="48"/>
    </row>
    <row r="2327" spans="20:20">
      <c r="T2327" s="48"/>
    </row>
    <row r="2328" spans="20:20">
      <c r="T2328" s="48"/>
    </row>
    <row r="2329" spans="20:20">
      <c r="T2329" s="48"/>
    </row>
    <row r="2330" spans="20:20">
      <c r="T2330" s="48"/>
    </row>
    <row r="2331" spans="20:20">
      <c r="T2331" s="48"/>
    </row>
    <row r="2332" spans="20:20">
      <c r="T2332" s="48"/>
    </row>
    <row r="2333" spans="20:20">
      <c r="T2333" s="48"/>
    </row>
    <row r="2334" spans="20:20">
      <c r="T2334" s="48"/>
    </row>
    <row r="2335" spans="20:20">
      <c r="T2335" s="48"/>
    </row>
    <row r="2336" spans="20:20">
      <c r="T2336" s="48"/>
    </row>
    <row r="2337" spans="20:20">
      <c r="T2337" s="48"/>
    </row>
    <row r="2338" spans="20:20">
      <c r="T2338" s="48"/>
    </row>
    <row r="2339" spans="20:20">
      <c r="T2339" s="48"/>
    </row>
    <row r="2340" spans="20:20">
      <c r="T2340" s="48"/>
    </row>
    <row r="2341" spans="20:20">
      <c r="T2341" s="48"/>
    </row>
    <row r="2342" spans="20:20">
      <c r="T2342" s="48"/>
    </row>
    <row r="2343" spans="20:20">
      <c r="T2343" s="48"/>
    </row>
    <row r="2344" spans="20:20">
      <c r="T2344" s="48"/>
    </row>
    <row r="2345" spans="20:20">
      <c r="T2345" s="48"/>
    </row>
    <row r="2346" spans="20:20">
      <c r="T2346" s="48"/>
    </row>
    <row r="2347" spans="20:20">
      <c r="T2347" s="48"/>
    </row>
    <row r="2348" spans="20:20">
      <c r="T2348" s="48"/>
    </row>
    <row r="2349" spans="20:20">
      <c r="T2349" s="48"/>
    </row>
    <row r="2350" spans="20:20">
      <c r="T2350" s="48"/>
    </row>
    <row r="2351" spans="20:20">
      <c r="T2351" s="48"/>
    </row>
    <row r="2352" spans="20:20">
      <c r="T2352" s="48"/>
    </row>
    <row r="2353" spans="20:20">
      <c r="T2353" s="48"/>
    </row>
    <row r="2354" spans="20:20">
      <c r="T2354" s="48"/>
    </row>
    <row r="2355" spans="20:20">
      <c r="T2355" s="48"/>
    </row>
    <row r="2356" spans="20:20">
      <c r="T2356" s="48"/>
    </row>
    <row r="2357" spans="20:20">
      <c r="T2357" s="48"/>
    </row>
    <row r="2358" spans="20:20">
      <c r="T2358" s="48"/>
    </row>
    <row r="2359" spans="20:20">
      <c r="T2359" s="48"/>
    </row>
    <row r="2360" spans="20:20">
      <c r="T2360" s="48"/>
    </row>
    <row r="2361" spans="20:20">
      <c r="T2361" s="48"/>
    </row>
    <row r="2362" spans="20:20">
      <c r="T2362" s="48"/>
    </row>
    <row r="2363" spans="20:20">
      <c r="T2363" s="48"/>
    </row>
    <row r="2364" spans="20:20">
      <c r="T2364" s="48"/>
    </row>
    <row r="2365" spans="20:20">
      <c r="T2365" s="48"/>
    </row>
    <row r="2366" spans="20:20">
      <c r="T2366" s="48"/>
    </row>
    <row r="2367" spans="20:20">
      <c r="T2367" s="48"/>
    </row>
    <row r="2368" spans="20:20">
      <c r="T2368" s="48"/>
    </row>
    <row r="2369" spans="20:20">
      <c r="T2369" s="48"/>
    </row>
    <row r="2370" spans="20:20">
      <c r="T2370" s="48"/>
    </row>
    <row r="2371" spans="20:20">
      <c r="T2371" s="48"/>
    </row>
    <row r="2372" spans="20:20">
      <c r="T2372" s="48"/>
    </row>
    <row r="2373" spans="20:20">
      <c r="T2373" s="48"/>
    </row>
    <row r="2374" spans="20:20">
      <c r="T2374" s="48"/>
    </row>
    <row r="2375" spans="20:20">
      <c r="T2375" s="48"/>
    </row>
    <row r="2376" spans="20:20">
      <c r="T2376" s="48"/>
    </row>
    <row r="2377" spans="20:20">
      <c r="T2377" s="48"/>
    </row>
    <row r="2378" spans="20:20">
      <c r="T2378" s="48"/>
    </row>
    <row r="2379" spans="20:20">
      <c r="T2379" s="48"/>
    </row>
    <row r="2380" spans="20:20">
      <c r="T2380" s="48"/>
    </row>
    <row r="2381" spans="20:20">
      <c r="T2381" s="48"/>
    </row>
    <row r="2382" spans="20:20">
      <c r="T2382" s="48"/>
    </row>
    <row r="2383" spans="20:20">
      <c r="T2383" s="48"/>
    </row>
    <row r="2384" spans="20:20">
      <c r="T2384" s="48"/>
    </row>
    <row r="2385" spans="20:20">
      <c r="T2385" s="48"/>
    </row>
    <row r="2386" spans="20:20">
      <c r="T2386" s="48"/>
    </row>
    <row r="2387" spans="20:20">
      <c r="T2387" s="48"/>
    </row>
    <row r="2388" spans="20:20">
      <c r="T2388" s="48"/>
    </row>
    <row r="2389" spans="20:20">
      <c r="T2389" s="48"/>
    </row>
    <row r="2390" spans="20:20">
      <c r="T2390" s="48"/>
    </row>
    <row r="2391" spans="20:20">
      <c r="T2391" s="48"/>
    </row>
    <row r="2392" spans="20:20">
      <c r="T2392" s="48"/>
    </row>
    <row r="2393" spans="20:20">
      <c r="T2393" s="48"/>
    </row>
    <row r="2394" spans="20:20">
      <c r="T2394" s="48"/>
    </row>
    <row r="2395" spans="20:20">
      <c r="T2395" s="48"/>
    </row>
    <row r="2396" spans="20:20">
      <c r="T2396" s="48"/>
    </row>
    <row r="2397" spans="20:20">
      <c r="T2397" s="48"/>
    </row>
    <row r="2398" spans="20:20">
      <c r="T2398" s="48"/>
    </row>
    <row r="2399" spans="20:20">
      <c r="T2399" s="48"/>
    </row>
    <row r="2400" spans="20:20">
      <c r="T2400" s="48"/>
    </row>
    <row r="2401" spans="20:20">
      <c r="T2401" s="48"/>
    </row>
    <row r="2402" spans="20:20">
      <c r="T2402" s="48"/>
    </row>
    <row r="2403" spans="20:20">
      <c r="T2403" s="48"/>
    </row>
    <row r="2404" spans="20:20">
      <c r="T2404" s="48"/>
    </row>
    <row r="2405" spans="20:20">
      <c r="T2405" s="48"/>
    </row>
    <row r="2406" spans="20:20">
      <c r="T2406" s="48"/>
    </row>
    <row r="2407" spans="20:20">
      <c r="T2407" s="48"/>
    </row>
    <row r="2408" spans="20:20">
      <c r="T2408" s="48"/>
    </row>
    <row r="2409" spans="20:20">
      <c r="T2409" s="48"/>
    </row>
    <row r="2410" spans="20:20">
      <c r="T2410" s="48"/>
    </row>
    <row r="2411" spans="20:20">
      <c r="T2411" s="48"/>
    </row>
    <row r="2412" spans="20:20">
      <c r="T2412" s="48"/>
    </row>
    <row r="2413" spans="20:20">
      <c r="T2413" s="48"/>
    </row>
    <row r="2414" spans="20:20">
      <c r="T2414" s="48"/>
    </row>
    <row r="2415" spans="20:20">
      <c r="T2415" s="48"/>
    </row>
    <row r="2416" spans="20:20">
      <c r="T2416" s="48"/>
    </row>
    <row r="2417" spans="20:20">
      <c r="T2417" s="48"/>
    </row>
    <row r="2418" spans="20:20">
      <c r="T2418" s="48"/>
    </row>
    <row r="2419" spans="20:20">
      <c r="T2419" s="48"/>
    </row>
    <row r="2420" spans="20:20">
      <c r="T2420" s="48"/>
    </row>
    <row r="2421" spans="20:20">
      <c r="T2421" s="48"/>
    </row>
    <row r="2422" spans="20:20">
      <c r="T2422" s="48"/>
    </row>
    <row r="2423" spans="20:20">
      <c r="T2423" s="48"/>
    </row>
    <row r="2424" spans="20:20">
      <c r="T2424" s="48"/>
    </row>
    <row r="2425" spans="20:20">
      <c r="T2425" s="48"/>
    </row>
    <row r="2426" spans="20:20">
      <c r="T2426" s="48"/>
    </row>
    <row r="2427" spans="20:20">
      <c r="T2427" s="48"/>
    </row>
    <row r="2428" spans="20:20">
      <c r="T2428" s="48"/>
    </row>
    <row r="2429" spans="20:20">
      <c r="T2429" s="48"/>
    </row>
    <row r="2430" spans="20:20">
      <c r="T2430" s="48"/>
    </row>
    <row r="2431" spans="20:20">
      <c r="T2431" s="48"/>
    </row>
    <row r="2432" spans="20:20">
      <c r="T2432" s="48"/>
    </row>
    <row r="2433" spans="20:20">
      <c r="T2433" s="48"/>
    </row>
    <row r="2434" spans="20:20">
      <c r="T2434" s="48"/>
    </row>
    <row r="2435" spans="20:20">
      <c r="T2435" s="48"/>
    </row>
    <row r="2436" spans="20:20">
      <c r="T2436" s="48"/>
    </row>
    <row r="2437" spans="20:20">
      <c r="T2437" s="48"/>
    </row>
    <row r="2438" spans="20:20">
      <c r="T2438" s="48"/>
    </row>
    <row r="2439" spans="20:20">
      <c r="T2439" s="48"/>
    </row>
    <row r="2440" spans="20:20">
      <c r="T2440" s="48"/>
    </row>
    <row r="2441" spans="20:20">
      <c r="T2441" s="48"/>
    </row>
    <row r="2442" spans="20:20">
      <c r="T2442" s="48"/>
    </row>
    <row r="2443" spans="20:20">
      <c r="T2443" s="48"/>
    </row>
    <row r="2444" spans="20:20">
      <c r="T2444" s="48"/>
    </row>
    <row r="2445" spans="20:20">
      <c r="T2445" s="48"/>
    </row>
    <row r="2446" spans="20:20">
      <c r="T2446" s="48"/>
    </row>
    <row r="2447" spans="20:20">
      <c r="T2447" s="48"/>
    </row>
    <row r="2448" spans="20:20">
      <c r="T2448" s="48"/>
    </row>
    <row r="2449" spans="20:20">
      <c r="T2449" s="48"/>
    </row>
    <row r="2450" spans="20:20">
      <c r="T2450" s="48"/>
    </row>
    <row r="2451" spans="20:20">
      <c r="T2451" s="48"/>
    </row>
    <row r="2452" spans="20:20">
      <c r="T2452" s="48"/>
    </row>
    <row r="2453" spans="20:20">
      <c r="T2453" s="48"/>
    </row>
    <row r="2454" spans="20:20">
      <c r="T2454" s="48"/>
    </row>
    <row r="2455" spans="20:20">
      <c r="T2455" s="48"/>
    </row>
    <row r="2456" spans="20:20">
      <c r="T2456" s="48"/>
    </row>
    <row r="2457" spans="20:20">
      <c r="T2457" s="48"/>
    </row>
    <row r="2458" spans="20:20">
      <c r="T2458" s="48"/>
    </row>
    <row r="2459" spans="20:20">
      <c r="T2459" s="48"/>
    </row>
    <row r="2460" spans="20:20">
      <c r="T2460" s="48"/>
    </row>
    <row r="2461" spans="20:20">
      <c r="T2461" s="48"/>
    </row>
    <row r="2462" spans="20:20">
      <c r="T2462" s="48"/>
    </row>
    <row r="2463" spans="20:20">
      <c r="T2463" s="48"/>
    </row>
    <row r="2464" spans="20:20">
      <c r="T2464" s="48"/>
    </row>
    <row r="2465" spans="20:20">
      <c r="T2465" s="48"/>
    </row>
    <row r="2466" spans="20:20">
      <c r="T2466" s="48"/>
    </row>
    <row r="2467" spans="20:20">
      <c r="T2467" s="48"/>
    </row>
    <row r="2468" spans="20:20">
      <c r="T2468" s="48"/>
    </row>
    <row r="2469" spans="20:20">
      <c r="T2469" s="48"/>
    </row>
    <row r="2470" spans="20:20">
      <c r="T2470" s="48"/>
    </row>
    <row r="2471" spans="20:20">
      <c r="T2471" s="48"/>
    </row>
    <row r="2472" spans="20:20">
      <c r="T2472" s="48"/>
    </row>
    <row r="2473" spans="20:20">
      <c r="T2473" s="48"/>
    </row>
    <row r="2474" spans="20:20">
      <c r="T2474" s="48"/>
    </row>
    <row r="2475" spans="20:20">
      <c r="T2475" s="48"/>
    </row>
    <row r="2476" spans="20:20">
      <c r="T2476" s="48"/>
    </row>
    <row r="2477" spans="20:20">
      <c r="T2477" s="48"/>
    </row>
    <row r="2478" spans="20:20">
      <c r="T2478" s="48"/>
    </row>
    <row r="2479" spans="20:20">
      <c r="T2479" s="48"/>
    </row>
    <row r="2480" spans="20:20">
      <c r="T2480" s="48"/>
    </row>
    <row r="2481" spans="20:22">
      <c r="T2481" s="48"/>
    </row>
    <row r="2482" spans="20:22">
      <c r="T2482" s="48"/>
    </row>
    <row r="2483" spans="20:22">
      <c r="T2483" s="48"/>
    </row>
    <row r="2484" spans="20:22">
      <c r="T2484" s="48"/>
    </row>
    <row r="2485" spans="20:22">
      <c r="T2485" s="48"/>
    </row>
    <row r="2486" spans="20:22">
      <c r="T2486" s="48"/>
    </row>
    <row r="2487" spans="20:22">
      <c r="T2487" s="48"/>
    </row>
    <row r="2488" spans="20:22">
      <c r="T2488" s="48"/>
    </row>
    <row r="2489" spans="20:22">
      <c r="T2489" s="48"/>
    </row>
    <row r="2490" spans="20:22">
      <c r="T2490" s="48"/>
    </row>
    <row r="2491" spans="20:22">
      <c r="T2491" s="48"/>
    </row>
    <row r="2492" spans="20:22">
      <c r="T2492" s="48"/>
    </row>
    <row r="2493" spans="20:22">
      <c r="T2493" s="48"/>
    </row>
    <row r="2494" spans="20:22">
      <c r="T2494" s="48"/>
    </row>
    <row r="2495" spans="20:22">
      <c r="T2495" s="48"/>
    </row>
    <row r="2496" spans="20:22">
      <c r="T2496" s="48"/>
      <c r="V2496" s="314"/>
    </row>
    <row r="2497" spans="20:22">
      <c r="T2497" s="48"/>
      <c r="V2497" s="314"/>
    </row>
    <row r="2498" spans="20:22">
      <c r="T2498" s="48"/>
      <c r="V2498" s="314"/>
    </row>
    <row r="2499" spans="20:22">
      <c r="T2499" s="48"/>
      <c r="V2499" s="314"/>
    </row>
    <row r="2500" spans="20:22">
      <c r="T2500" s="48"/>
      <c r="V2500" s="314"/>
    </row>
    <row r="2501" spans="20:22">
      <c r="T2501" s="48"/>
      <c r="V2501" s="314"/>
    </row>
    <row r="2502" spans="20:22">
      <c r="T2502" s="48"/>
      <c r="V2502" s="314"/>
    </row>
    <row r="2503" spans="20:22">
      <c r="T2503" s="48"/>
      <c r="V2503" s="314"/>
    </row>
    <row r="2504" spans="20:22">
      <c r="T2504" s="48"/>
      <c r="V2504" s="314"/>
    </row>
    <row r="2505" spans="20:22">
      <c r="T2505" s="48"/>
      <c r="V2505" s="314"/>
    </row>
    <row r="2506" spans="20:22">
      <c r="T2506" s="48"/>
      <c r="V2506" s="314"/>
    </row>
    <row r="2507" spans="20:22">
      <c r="T2507" s="48"/>
      <c r="V2507" s="314"/>
    </row>
    <row r="2508" spans="20:22">
      <c r="T2508" s="48"/>
      <c r="V2508" s="314"/>
    </row>
    <row r="2509" spans="20:22">
      <c r="T2509" s="48"/>
      <c r="V2509" s="314"/>
    </row>
    <row r="2510" spans="20:22">
      <c r="T2510" s="48"/>
      <c r="V2510" s="314"/>
    </row>
    <row r="2511" spans="20:22">
      <c r="T2511" s="48"/>
      <c r="V2511" s="314"/>
    </row>
    <row r="2512" spans="20:22">
      <c r="T2512" s="48"/>
      <c r="V2512" s="314"/>
    </row>
    <row r="2513" spans="20:22">
      <c r="T2513" s="48"/>
      <c r="V2513" s="314"/>
    </row>
    <row r="2514" spans="20:22">
      <c r="T2514" s="48"/>
      <c r="V2514" s="314"/>
    </row>
    <row r="2515" spans="20:22">
      <c r="T2515" s="48"/>
      <c r="V2515" s="314"/>
    </row>
    <row r="2516" spans="20:22">
      <c r="T2516" s="48"/>
      <c r="V2516" s="314"/>
    </row>
    <row r="2517" spans="20:22">
      <c r="T2517" s="48"/>
      <c r="V2517" s="314"/>
    </row>
    <row r="2518" spans="20:22">
      <c r="T2518" s="48"/>
      <c r="V2518" s="314"/>
    </row>
    <row r="2519" spans="20:22">
      <c r="T2519" s="48"/>
      <c r="V2519" s="314"/>
    </row>
    <row r="2520" spans="20:22">
      <c r="T2520" s="48"/>
      <c r="V2520" s="314"/>
    </row>
    <row r="2521" spans="20:22">
      <c r="T2521" s="48"/>
      <c r="V2521" s="314"/>
    </row>
    <row r="2522" spans="20:22">
      <c r="T2522" s="48"/>
      <c r="V2522" s="314"/>
    </row>
    <row r="2523" spans="20:22">
      <c r="T2523" s="48"/>
      <c r="V2523" s="314"/>
    </row>
    <row r="2524" spans="20:22">
      <c r="T2524" s="48"/>
      <c r="V2524" s="314"/>
    </row>
    <row r="2525" spans="20:22">
      <c r="T2525" s="48"/>
      <c r="V2525" s="314"/>
    </row>
    <row r="2526" spans="20:22">
      <c r="T2526" s="48"/>
      <c r="V2526" s="314"/>
    </row>
    <row r="2527" spans="20:22">
      <c r="T2527" s="48"/>
      <c r="V2527" s="314"/>
    </row>
    <row r="2528" spans="20:22">
      <c r="T2528" s="48"/>
      <c r="V2528" s="314"/>
    </row>
    <row r="2529" spans="20:22">
      <c r="T2529" s="48"/>
      <c r="V2529" s="314"/>
    </row>
    <row r="2530" spans="20:22">
      <c r="T2530" s="48"/>
      <c r="V2530" s="314"/>
    </row>
    <row r="2531" spans="20:22">
      <c r="T2531" s="48"/>
      <c r="V2531" s="314"/>
    </row>
    <row r="2532" spans="20:22">
      <c r="T2532" s="48"/>
      <c r="V2532" s="314"/>
    </row>
    <row r="2533" spans="20:22">
      <c r="T2533" s="48"/>
      <c r="V2533" s="314"/>
    </row>
    <row r="2534" spans="20:22">
      <c r="T2534" s="48"/>
      <c r="V2534" s="314"/>
    </row>
    <row r="2535" spans="20:22">
      <c r="T2535" s="48"/>
      <c r="V2535" s="314"/>
    </row>
    <row r="2536" spans="20:22">
      <c r="T2536" s="48"/>
      <c r="V2536" s="314"/>
    </row>
    <row r="2537" spans="20:22">
      <c r="T2537" s="48"/>
      <c r="V2537" s="314"/>
    </row>
    <row r="2538" spans="20:22">
      <c r="T2538" s="48"/>
      <c r="V2538" s="314"/>
    </row>
    <row r="2539" spans="20:22">
      <c r="T2539" s="48"/>
      <c r="V2539" s="314"/>
    </row>
    <row r="2540" spans="20:22">
      <c r="T2540" s="48"/>
      <c r="V2540" s="314"/>
    </row>
    <row r="2541" spans="20:22">
      <c r="T2541" s="48"/>
      <c r="V2541" s="314"/>
    </row>
    <row r="2542" spans="20:22">
      <c r="T2542" s="48"/>
      <c r="V2542" s="314"/>
    </row>
    <row r="2543" spans="20:22">
      <c r="T2543" s="48"/>
      <c r="V2543" s="314"/>
    </row>
    <row r="2544" spans="20:22">
      <c r="T2544" s="48"/>
      <c r="V2544" s="314"/>
    </row>
    <row r="2545" spans="20:22">
      <c r="T2545" s="48"/>
      <c r="V2545" s="314"/>
    </row>
    <row r="2546" spans="20:22">
      <c r="T2546" s="48"/>
      <c r="V2546" s="314"/>
    </row>
    <row r="2547" spans="20:22">
      <c r="T2547" s="48"/>
      <c r="V2547" s="314"/>
    </row>
    <row r="2548" spans="20:22">
      <c r="T2548" s="48"/>
      <c r="V2548" s="314"/>
    </row>
    <row r="2549" spans="20:22">
      <c r="T2549" s="48"/>
      <c r="V2549" s="314"/>
    </row>
    <row r="2550" spans="20:22">
      <c r="T2550" s="48"/>
      <c r="V2550" s="314"/>
    </row>
    <row r="2551" spans="20:22">
      <c r="T2551" s="48"/>
      <c r="V2551" s="314"/>
    </row>
    <row r="2552" spans="20:22">
      <c r="T2552" s="48"/>
      <c r="V2552" s="314"/>
    </row>
    <row r="2553" spans="20:22">
      <c r="T2553" s="48"/>
      <c r="V2553" s="314"/>
    </row>
    <row r="2554" spans="20:22">
      <c r="T2554" s="48"/>
      <c r="V2554" s="314"/>
    </row>
    <row r="2555" spans="20:22">
      <c r="T2555" s="48"/>
      <c r="V2555" s="314"/>
    </row>
    <row r="2556" spans="20:22">
      <c r="T2556" s="48"/>
      <c r="V2556" s="314"/>
    </row>
    <row r="2557" spans="20:22">
      <c r="T2557" s="48"/>
      <c r="V2557" s="314"/>
    </row>
    <row r="2558" spans="20:22">
      <c r="T2558" s="48"/>
      <c r="V2558" s="314"/>
    </row>
    <row r="2559" spans="20:22">
      <c r="T2559" s="48"/>
      <c r="V2559" s="314"/>
    </row>
    <row r="2560" spans="20:22">
      <c r="T2560" s="48"/>
      <c r="V2560" s="314"/>
    </row>
    <row r="2561" spans="20:22">
      <c r="T2561" s="48"/>
      <c r="V2561" s="314"/>
    </row>
    <row r="2562" spans="20:22">
      <c r="T2562" s="48"/>
      <c r="V2562" s="314"/>
    </row>
    <row r="2563" spans="20:22">
      <c r="T2563" s="48"/>
      <c r="V2563" s="314"/>
    </row>
    <row r="2564" spans="20:22">
      <c r="T2564" s="48"/>
      <c r="V2564" s="314"/>
    </row>
    <row r="2565" spans="20:22">
      <c r="T2565" s="48"/>
      <c r="V2565" s="314"/>
    </row>
    <row r="2566" spans="20:22">
      <c r="T2566" s="48"/>
      <c r="V2566" s="314"/>
    </row>
    <row r="2567" spans="20:22">
      <c r="T2567" s="48"/>
      <c r="V2567" s="314"/>
    </row>
    <row r="2568" spans="20:22">
      <c r="T2568" s="48"/>
      <c r="V2568" s="314"/>
    </row>
    <row r="2569" spans="20:22">
      <c r="T2569" s="48"/>
      <c r="V2569" s="314"/>
    </row>
    <row r="2570" spans="20:22">
      <c r="T2570" s="48"/>
      <c r="V2570" s="314"/>
    </row>
    <row r="2571" spans="20:22">
      <c r="T2571" s="48"/>
      <c r="V2571" s="314"/>
    </row>
    <row r="2572" spans="20:22">
      <c r="T2572" s="48"/>
      <c r="V2572" s="314"/>
    </row>
    <row r="2573" spans="20:22">
      <c r="T2573" s="48"/>
      <c r="V2573" s="314"/>
    </row>
    <row r="2574" spans="20:22">
      <c r="T2574" s="48"/>
      <c r="V2574" s="314"/>
    </row>
    <row r="2575" spans="20:22">
      <c r="T2575" s="48"/>
      <c r="V2575" s="314"/>
    </row>
    <row r="2576" spans="20:22">
      <c r="T2576" s="48"/>
      <c r="V2576" s="314"/>
    </row>
    <row r="2577" spans="20:22">
      <c r="T2577" s="48"/>
      <c r="V2577" s="314"/>
    </row>
    <row r="2578" spans="20:22">
      <c r="T2578" s="48"/>
      <c r="V2578" s="314"/>
    </row>
    <row r="2579" spans="20:22">
      <c r="T2579" s="48"/>
      <c r="V2579" s="314"/>
    </row>
    <row r="2580" spans="20:22">
      <c r="T2580" s="48"/>
      <c r="V2580" s="314"/>
    </row>
    <row r="2581" spans="20:22">
      <c r="T2581" s="48"/>
      <c r="V2581" s="314"/>
    </row>
    <row r="2582" spans="20:22">
      <c r="T2582" s="48"/>
      <c r="V2582" s="314"/>
    </row>
    <row r="2583" spans="20:22">
      <c r="T2583" s="48"/>
      <c r="V2583" s="314"/>
    </row>
    <row r="2584" spans="20:22">
      <c r="T2584" s="48"/>
      <c r="V2584" s="314"/>
    </row>
    <row r="2585" spans="20:22">
      <c r="T2585" s="48"/>
      <c r="V2585" s="314"/>
    </row>
    <row r="2586" spans="20:22">
      <c r="T2586" s="48"/>
      <c r="V2586" s="314"/>
    </row>
    <row r="2587" spans="20:22">
      <c r="T2587" s="48"/>
      <c r="V2587" s="314"/>
    </row>
    <row r="2588" spans="20:22">
      <c r="T2588" s="48"/>
      <c r="V2588" s="314"/>
    </row>
    <row r="2589" spans="20:22">
      <c r="T2589" s="48"/>
      <c r="V2589" s="314"/>
    </row>
    <row r="2590" spans="20:22">
      <c r="T2590" s="48"/>
      <c r="V2590" s="314"/>
    </row>
    <row r="2591" spans="20:22">
      <c r="T2591" s="48"/>
      <c r="V2591" s="314"/>
    </row>
    <row r="2592" spans="20:22">
      <c r="T2592" s="48"/>
      <c r="V2592" s="314"/>
    </row>
    <row r="2593" spans="20:22">
      <c r="T2593" s="48"/>
      <c r="V2593" s="314"/>
    </row>
    <row r="2594" spans="20:22">
      <c r="T2594" s="48"/>
      <c r="V2594" s="314"/>
    </row>
    <row r="2595" spans="20:22">
      <c r="T2595" s="48"/>
      <c r="V2595" s="314"/>
    </row>
    <row r="2596" spans="20:22">
      <c r="T2596" s="48"/>
      <c r="V2596" s="314"/>
    </row>
    <row r="2597" spans="20:22">
      <c r="T2597" s="48"/>
      <c r="V2597" s="314"/>
    </row>
    <row r="2598" spans="20:22">
      <c r="T2598" s="48"/>
      <c r="V2598" s="314"/>
    </row>
    <row r="2599" spans="20:22">
      <c r="T2599" s="48"/>
      <c r="V2599" s="314"/>
    </row>
    <row r="2600" spans="20:22">
      <c r="T2600" s="48"/>
      <c r="V2600" s="314"/>
    </row>
    <row r="2601" spans="20:22">
      <c r="T2601" s="48"/>
      <c r="V2601" s="314"/>
    </row>
    <row r="2602" spans="20:22">
      <c r="T2602" s="48"/>
      <c r="V2602" s="314"/>
    </row>
    <row r="2603" spans="20:22">
      <c r="T2603" s="48"/>
      <c r="V2603" s="314"/>
    </row>
    <row r="2604" spans="20:22">
      <c r="T2604" s="48"/>
      <c r="V2604" s="314"/>
    </row>
    <row r="2605" spans="20:22">
      <c r="T2605" s="48"/>
      <c r="V2605" s="314"/>
    </row>
    <row r="2606" spans="20:22">
      <c r="T2606" s="48"/>
      <c r="V2606" s="314"/>
    </row>
    <row r="2607" spans="20:22">
      <c r="T2607" s="48"/>
      <c r="V2607" s="314"/>
    </row>
    <row r="2608" spans="20:22">
      <c r="T2608" s="48"/>
      <c r="V2608" s="314"/>
    </row>
    <row r="2609" spans="20:22">
      <c r="T2609" s="48"/>
      <c r="V2609" s="314"/>
    </row>
    <row r="2610" spans="20:22">
      <c r="T2610" s="48"/>
      <c r="V2610" s="314"/>
    </row>
    <row r="2611" spans="20:22">
      <c r="T2611" s="48"/>
      <c r="V2611" s="314"/>
    </row>
    <row r="2612" spans="20:22">
      <c r="T2612" s="48"/>
      <c r="V2612" s="314"/>
    </row>
    <row r="2613" spans="20:22">
      <c r="T2613" s="48"/>
      <c r="V2613" s="314"/>
    </row>
    <row r="2614" spans="20:22">
      <c r="T2614" s="48"/>
      <c r="V2614" s="314"/>
    </row>
    <row r="2615" spans="20:22">
      <c r="T2615" s="48"/>
      <c r="V2615" s="314"/>
    </row>
    <row r="2616" spans="20:22">
      <c r="T2616" s="48"/>
      <c r="V2616" s="314"/>
    </row>
    <row r="2617" spans="20:22">
      <c r="T2617" s="48"/>
      <c r="V2617" s="314"/>
    </row>
    <row r="2618" spans="20:22">
      <c r="T2618" s="48"/>
      <c r="V2618" s="314"/>
    </row>
    <row r="2619" spans="20:22">
      <c r="T2619" s="48"/>
      <c r="V2619" s="314"/>
    </row>
    <row r="2620" spans="20:22">
      <c r="T2620" s="48"/>
      <c r="V2620" s="314"/>
    </row>
    <row r="2621" spans="20:22">
      <c r="T2621" s="48"/>
      <c r="V2621" s="314"/>
    </row>
    <row r="2622" spans="20:22">
      <c r="T2622" s="48"/>
      <c r="V2622" s="314"/>
    </row>
    <row r="2623" spans="20:22">
      <c r="T2623" s="48"/>
      <c r="V2623" s="314"/>
    </row>
    <row r="2624" spans="20:22">
      <c r="T2624" s="48"/>
      <c r="V2624" s="314"/>
    </row>
    <row r="2625" spans="20:22">
      <c r="T2625" s="48"/>
      <c r="V2625" s="314"/>
    </row>
    <row r="2626" spans="20:22">
      <c r="T2626" s="48"/>
      <c r="V2626" s="314"/>
    </row>
    <row r="2627" spans="20:22">
      <c r="T2627" s="48"/>
      <c r="V2627" s="314"/>
    </row>
    <row r="2628" spans="20:22">
      <c r="T2628" s="48"/>
      <c r="V2628" s="314"/>
    </row>
    <row r="2629" spans="20:22">
      <c r="T2629" s="48"/>
      <c r="V2629" s="314"/>
    </row>
    <row r="2630" spans="20:22">
      <c r="T2630" s="48"/>
      <c r="V2630" s="314"/>
    </row>
    <row r="2631" spans="20:22">
      <c r="T2631" s="48"/>
      <c r="V2631" s="314"/>
    </row>
    <row r="2632" spans="20:22">
      <c r="T2632" s="48"/>
      <c r="V2632" s="314"/>
    </row>
    <row r="2633" spans="20:22">
      <c r="T2633" s="48"/>
      <c r="V2633" s="314"/>
    </row>
    <row r="2634" spans="20:22">
      <c r="T2634" s="48"/>
      <c r="V2634" s="314"/>
    </row>
    <row r="2635" spans="20:22">
      <c r="T2635" s="48"/>
      <c r="V2635" s="314"/>
    </row>
    <row r="2636" spans="20:22">
      <c r="T2636" s="48"/>
      <c r="V2636" s="314"/>
    </row>
    <row r="2637" spans="20:22">
      <c r="T2637" s="48"/>
      <c r="V2637" s="314"/>
    </row>
    <row r="2638" spans="20:22">
      <c r="T2638" s="48"/>
      <c r="V2638" s="314"/>
    </row>
    <row r="2639" spans="20:22">
      <c r="T2639" s="48"/>
      <c r="V2639" s="314"/>
    </row>
    <row r="2640" spans="20:22">
      <c r="T2640" s="48"/>
      <c r="V2640" s="314"/>
    </row>
    <row r="2641" spans="20:22">
      <c r="T2641" s="48"/>
      <c r="V2641" s="314"/>
    </row>
    <row r="2642" spans="20:22">
      <c r="T2642" s="48"/>
      <c r="V2642" s="314"/>
    </row>
    <row r="2643" spans="20:22">
      <c r="T2643" s="48"/>
      <c r="V2643" s="314"/>
    </row>
    <row r="2644" spans="20:22">
      <c r="T2644" s="48"/>
      <c r="V2644" s="314"/>
    </row>
    <row r="2645" spans="20:22">
      <c r="T2645" s="48"/>
      <c r="V2645" s="314"/>
    </row>
    <row r="2646" spans="20:22">
      <c r="T2646" s="48"/>
      <c r="V2646" s="314"/>
    </row>
    <row r="2647" spans="20:22">
      <c r="T2647" s="48"/>
      <c r="V2647" s="314"/>
    </row>
    <row r="2648" spans="20:22">
      <c r="T2648" s="48"/>
      <c r="V2648" s="314"/>
    </row>
    <row r="2649" spans="20:22">
      <c r="T2649" s="48"/>
      <c r="V2649" s="314"/>
    </row>
    <row r="2650" spans="20:22">
      <c r="T2650" s="48"/>
      <c r="V2650" s="314"/>
    </row>
    <row r="2651" spans="20:22">
      <c r="T2651" s="48"/>
      <c r="V2651" s="314"/>
    </row>
    <row r="2652" spans="20:22">
      <c r="T2652" s="48"/>
      <c r="V2652" s="314"/>
    </row>
    <row r="2653" spans="20:22">
      <c r="T2653" s="48"/>
      <c r="V2653" s="314"/>
    </row>
    <row r="2654" spans="20:22">
      <c r="T2654" s="48"/>
      <c r="V2654" s="314"/>
    </row>
    <row r="2655" spans="20:22">
      <c r="T2655" s="48"/>
      <c r="V2655" s="314"/>
    </row>
    <row r="2656" spans="20:22">
      <c r="T2656" s="48"/>
      <c r="V2656" s="314"/>
    </row>
    <row r="2657" spans="20:22">
      <c r="T2657" s="48"/>
      <c r="V2657" s="314"/>
    </row>
    <row r="2658" spans="20:22">
      <c r="T2658" s="48"/>
      <c r="V2658" s="314"/>
    </row>
    <row r="2659" spans="20:22">
      <c r="T2659" s="48"/>
      <c r="V2659" s="314"/>
    </row>
    <row r="2660" spans="20:22">
      <c r="T2660" s="48"/>
      <c r="V2660" s="314"/>
    </row>
    <row r="2661" spans="20:22">
      <c r="T2661" s="48"/>
      <c r="V2661" s="314"/>
    </row>
    <row r="2662" spans="20:22">
      <c r="T2662" s="48"/>
      <c r="V2662" s="314"/>
    </row>
    <row r="2663" spans="20:22">
      <c r="T2663" s="48"/>
      <c r="V2663" s="314"/>
    </row>
    <row r="2664" spans="20:22">
      <c r="T2664" s="48"/>
      <c r="V2664" s="314"/>
    </row>
    <row r="2665" spans="20:22">
      <c r="T2665" s="48"/>
      <c r="V2665" s="314"/>
    </row>
    <row r="2666" spans="20:22">
      <c r="T2666" s="48"/>
      <c r="V2666" s="314"/>
    </row>
    <row r="2667" spans="20:22">
      <c r="T2667" s="48"/>
      <c r="V2667" s="314"/>
    </row>
    <row r="2668" spans="20:22">
      <c r="T2668" s="48"/>
      <c r="V2668" s="314"/>
    </row>
    <row r="2669" spans="20:22">
      <c r="T2669" s="48"/>
      <c r="V2669" s="314"/>
    </row>
    <row r="2670" spans="20:22">
      <c r="T2670" s="48"/>
      <c r="V2670" s="314"/>
    </row>
    <row r="2671" spans="20:22">
      <c r="T2671" s="48"/>
      <c r="V2671" s="314"/>
    </row>
    <row r="2672" spans="20:22">
      <c r="T2672" s="48"/>
      <c r="V2672" s="314"/>
    </row>
    <row r="2673" spans="20:22">
      <c r="T2673" s="48"/>
      <c r="V2673" s="314"/>
    </row>
    <row r="2674" spans="20:22">
      <c r="T2674" s="48"/>
      <c r="V2674" s="314"/>
    </row>
    <row r="2675" spans="20:22">
      <c r="T2675" s="48"/>
      <c r="V2675" s="314"/>
    </row>
    <row r="2676" spans="20:22">
      <c r="T2676" s="48"/>
      <c r="V2676" s="314"/>
    </row>
    <row r="2677" spans="20:22">
      <c r="T2677" s="48"/>
      <c r="V2677" s="314"/>
    </row>
    <row r="2678" spans="20:22">
      <c r="T2678" s="48"/>
      <c r="V2678" s="314"/>
    </row>
    <row r="2679" spans="20:22">
      <c r="T2679" s="48"/>
      <c r="V2679" s="314"/>
    </row>
    <row r="2680" spans="20:22">
      <c r="T2680" s="48"/>
      <c r="V2680" s="314"/>
    </row>
    <row r="2681" spans="20:22">
      <c r="T2681" s="48"/>
      <c r="V2681" s="314"/>
    </row>
    <row r="2682" spans="20:22">
      <c r="T2682" s="48"/>
      <c r="V2682" s="314"/>
    </row>
    <row r="2683" spans="20:22">
      <c r="T2683" s="48"/>
      <c r="V2683" s="314"/>
    </row>
    <row r="2684" spans="20:22">
      <c r="T2684" s="48"/>
      <c r="V2684" s="314"/>
    </row>
    <row r="2685" spans="20:22">
      <c r="T2685" s="48"/>
      <c r="V2685" s="314"/>
    </row>
    <row r="2686" spans="20:22">
      <c r="T2686" s="48"/>
      <c r="V2686" s="314"/>
    </row>
    <row r="2687" spans="20:22">
      <c r="T2687" s="48"/>
      <c r="V2687" s="314"/>
    </row>
    <row r="2688" spans="20:22">
      <c r="T2688" s="48"/>
      <c r="V2688" s="314"/>
    </row>
    <row r="2689" spans="20:22">
      <c r="T2689" s="48"/>
      <c r="V2689" s="314"/>
    </row>
    <row r="2690" spans="20:22">
      <c r="T2690" s="48"/>
      <c r="V2690" s="314"/>
    </row>
    <row r="2691" spans="20:22">
      <c r="T2691" s="48"/>
      <c r="V2691" s="314"/>
    </row>
    <row r="2692" spans="20:22">
      <c r="T2692" s="48"/>
      <c r="V2692" s="314"/>
    </row>
    <row r="2693" spans="20:22">
      <c r="T2693" s="48"/>
      <c r="V2693" s="314"/>
    </row>
    <row r="2694" spans="20:22">
      <c r="T2694" s="48"/>
      <c r="V2694" s="314"/>
    </row>
    <row r="2695" spans="20:22">
      <c r="T2695" s="48"/>
      <c r="V2695" s="314"/>
    </row>
    <row r="2696" spans="20:22">
      <c r="T2696" s="48"/>
      <c r="V2696" s="314"/>
    </row>
    <row r="2697" spans="20:22">
      <c r="T2697" s="48"/>
      <c r="V2697" s="314"/>
    </row>
    <row r="2698" spans="20:22">
      <c r="T2698" s="48"/>
      <c r="V2698" s="314"/>
    </row>
    <row r="2699" spans="20:22">
      <c r="T2699" s="48"/>
      <c r="V2699" s="314"/>
    </row>
    <row r="2700" spans="20:22">
      <c r="T2700" s="48"/>
      <c r="V2700" s="314"/>
    </row>
    <row r="2701" spans="20:22">
      <c r="T2701" s="48"/>
      <c r="V2701" s="314"/>
    </row>
    <row r="2702" spans="20:22">
      <c r="T2702" s="48"/>
      <c r="V2702" s="314"/>
    </row>
    <row r="2703" spans="20:22">
      <c r="T2703" s="48"/>
      <c r="V2703" s="314"/>
    </row>
    <row r="2704" spans="20:22">
      <c r="T2704" s="48"/>
      <c r="V2704" s="314"/>
    </row>
    <row r="2705" spans="20:22">
      <c r="T2705" s="48"/>
      <c r="V2705" s="314"/>
    </row>
    <row r="2706" spans="20:22">
      <c r="T2706" s="48"/>
      <c r="V2706" s="314"/>
    </row>
    <row r="2707" spans="20:22">
      <c r="T2707" s="48"/>
      <c r="V2707" s="314"/>
    </row>
    <row r="2708" spans="20:22">
      <c r="T2708" s="48"/>
      <c r="V2708" s="314"/>
    </row>
    <row r="2709" spans="20:22">
      <c r="T2709" s="48"/>
      <c r="V2709" s="314"/>
    </row>
    <row r="2710" spans="20:22">
      <c r="T2710" s="48"/>
      <c r="V2710" s="314"/>
    </row>
    <row r="2711" spans="20:22">
      <c r="T2711" s="48"/>
      <c r="V2711" s="314"/>
    </row>
    <row r="2712" spans="20:22">
      <c r="T2712" s="48"/>
      <c r="V2712" s="314"/>
    </row>
    <row r="2713" spans="20:22">
      <c r="T2713" s="48"/>
      <c r="V2713" s="314"/>
    </row>
    <row r="2714" spans="20:22">
      <c r="T2714" s="48"/>
      <c r="V2714" s="314"/>
    </row>
    <row r="2715" spans="20:22">
      <c r="T2715" s="48"/>
      <c r="V2715" s="314"/>
    </row>
    <row r="2716" spans="20:22">
      <c r="T2716" s="48"/>
      <c r="V2716" s="314"/>
    </row>
    <row r="2717" spans="20:22">
      <c r="T2717" s="48"/>
      <c r="V2717" s="314"/>
    </row>
    <row r="2718" spans="20:22">
      <c r="T2718" s="48"/>
      <c r="V2718" s="314"/>
    </row>
    <row r="2719" spans="20:22">
      <c r="T2719" s="48"/>
      <c r="V2719" s="314"/>
    </row>
    <row r="2720" spans="20:22">
      <c r="T2720" s="48"/>
      <c r="V2720" s="314"/>
    </row>
    <row r="2721" spans="20:22">
      <c r="T2721" s="48"/>
      <c r="V2721" s="314"/>
    </row>
    <row r="2722" spans="20:22">
      <c r="T2722" s="48"/>
      <c r="V2722" s="314"/>
    </row>
    <row r="2723" spans="20:22">
      <c r="T2723" s="48"/>
      <c r="V2723" s="314"/>
    </row>
    <row r="2724" spans="20:22">
      <c r="T2724" s="48"/>
      <c r="V2724" s="314"/>
    </row>
    <row r="2725" spans="20:22">
      <c r="T2725" s="48"/>
      <c r="V2725" s="314"/>
    </row>
    <row r="2726" spans="20:22">
      <c r="T2726" s="48"/>
      <c r="V2726" s="314"/>
    </row>
    <row r="2727" spans="20:22">
      <c r="T2727" s="48"/>
      <c r="V2727" s="314"/>
    </row>
    <row r="2728" spans="20:22">
      <c r="T2728" s="48"/>
      <c r="V2728" s="314"/>
    </row>
    <row r="2729" spans="20:22">
      <c r="T2729" s="48"/>
      <c r="V2729" s="314"/>
    </row>
    <row r="2730" spans="20:22">
      <c r="T2730" s="48"/>
      <c r="V2730" s="314"/>
    </row>
    <row r="2731" spans="20:22">
      <c r="T2731" s="48"/>
      <c r="V2731" s="314"/>
    </row>
    <row r="2732" spans="20:22">
      <c r="T2732" s="48"/>
      <c r="V2732" s="314"/>
    </row>
    <row r="2733" spans="20:22">
      <c r="T2733" s="48"/>
      <c r="V2733" s="314"/>
    </row>
    <row r="2734" spans="20:22">
      <c r="T2734" s="48"/>
      <c r="V2734" s="314"/>
    </row>
    <row r="2735" spans="20:22">
      <c r="T2735" s="48"/>
      <c r="V2735" s="314"/>
    </row>
    <row r="2736" spans="20:22">
      <c r="T2736" s="48"/>
      <c r="V2736" s="314"/>
    </row>
    <row r="2737" spans="20:22">
      <c r="T2737" s="48"/>
      <c r="V2737" s="314"/>
    </row>
    <row r="2738" spans="20:22">
      <c r="T2738" s="48"/>
      <c r="V2738" s="314"/>
    </row>
    <row r="2739" spans="20:22">
      <c r="T2739" s="48"/>
      <c r="V2739" s="314"/>
    </row>
    <row r="2740" spans="20:22">
      <c r="T2740" s="48"/>
      <c r="V2740" s="314"/>
    </row>
    <row r="2741" spans="20:22">
      <c r="T2741" s="48"/>
      <c r="V2741" s="314"/>
    </row>
    <row r="2742" spans="20:22">
      <c r="T2742" s="48"/>
      <c r="V2742" s="314"/>
    </row>
    <row r="2743" spans="20:22">
      <c r="T2743" s="48"/>
      <c r="V2743" s="314"/>
    </row>
    <row r="2744" spans="20:22">
      <c r="T2744" s="48"/>
      <c r="V2744" s="314"/>
    </row>
    <row r="2745" spans="20:22">
      <c r="T2745" s="48"/>
      <c r="V2745" s="314"/>
    </row>
    <row r="2746" spans="20:22">
      <c r="T2746" s="48"/>
      <c r="V2746" s="314"/>
    </row>
    <row r="2747" spans="20:22">
      <c r="T2747" s="48"/>
      <c r="V2747" s="314"/>
    </row>
    <row r="2748" spans="20:22">
      <c r="T2748" s="48"/>
      <c r="V2748" s="314"/>
    </row>
    <row r="2749" spans="20:22">
      <c r="T2749" s="48"/>
      <c r="V2749" s="314"/>
    </row>
    <row r="2750" spans="20:22">
      <c r="T2750" s="48"/>
      <c r="V2750" s="314"/>
    </row>
    <row r="2751" spans="20:22">
      <c r="T2751" s="48"/>
      <c r="V2751" s="314"/>
    </row>
    <row r="2752" spans="20:22">
      <c r="T2752" s="48"/>
      <c r="V2752" s="314"/>
    </row>
    <row r="2753" spans="20:22">
      <c r="T2753" s="48"/>
      <c r="V2753" s="314"/>
    </row>
    <row r="2754" spans="20:22">
      <c r="T2754" s="48"/>
      <c r="V2754" s="314"/>
    </row>
    <row r="2755" spans="20:22">
      <c r="T2755" s="48"/>
      <c r="V2755" s="314"/>
    </row>
    <row r="2756" spans="20:22">
      <c r="T2756" s="48"/>
      <c r="V2756" s="314"/>
    </row>
    <row r="2757" spans="20:22">
      <c r="T2757" s="48"/>
      <c r="V2757" s="314"/>
    </row>
    <row r="2758" spans="20:22">
      <c r="T2758" s="48"/>
      <c r="V2758" s="314"/>
    </row>
    <row r="2759" spans="20:22">
      <c r="T2759" s="48"/>
      <c r="V2759" s="314"/>
    </row>
    <row r="2760" spans="20:22">
      <c r="T2760" s="48"/>
      <c r="V2760" s="314"/>
    </row>
    <row r="2761" spans="20:22">
      <c r="T2761" s="48"/>
      <c r="V2761" s="314"/>
    </row>
    <row r="2762" spans="20:22">
      <c r="T2762" s="48"/>
      <c r="V2762" s="314"/>
    </row>
    <row r="2763" spans="20:22">
      <c r="T2763" s="48"/>
      <c r="V2763" s="314"/>
    </row>
    <row r="2764" spans="20:22">
      <c r="T2764" s="48"/>
      <c r="V2764" s="314"/>
    </row>
    <row r="2765" spans="20:22">
      <c r="T2765" s="48"/>
      <c r="V2765" s="314"/>
    </row>
    <row r="2766" spans="20:22">
      <c r="T2766" s="48"/>
      <c r="V2766" s="314"/>
    </row>
    <row r="2767" spans="20:22">
      <c r="T2767" s="48"/>
      <c r="V2767" s="314"/>
    </row>
    <row r="2768" spans="20:22">
      <c r="T2768" s="48"/>
      <c r="V2768" s="314"/>
    </row>
    <row r="2769" spans="20:22">
      <c r="T2769" s="48"/>
      <c r="V2769" s="314"/>
    </row>
    <row r="2770" spans="20:22">
      <c r="T2770" s="48"/>
      <c r="V2770" s="314"/>
    </row>
    <row r="2771" spans="20:22">
      <c r="T2771" s="48"/>
      <c r="V2771" s="314"/>
    </row>
    <row r="2772" spans="20:22">
      <c r="T2772" s="48"/>
      <c r="V2772" s="314"/>
    </row>
    <row r="2773" spans="20:22">
      <c r="T2773" s="48"/>
      <c r="V2773" s="314"/>
    </row>
    <row r="2774" spans="20:22">
      <c r="T2774" s="48"/>
      <c r="V2774" s="314"/>
    </row>
    <row r="2775" spans="20:22">
      <c r="T2775" s="48"/>
      <c r="V2775" s="314"/>
    </row>
    <row r="2776" spans="20:22">
      <c r="T2776" s="48"/>
      <c r="V2776" s="314"/>
    </row>
    <row r="2777" spans="20:22">
      <c r="T2777" s="48"/>
      <c r="V2777" s="314"/>
    </row>
    <row r="2778" spans="20:22">
      <c r="T2778" s="48"/>
      <c r="V2778" s="314"/>
    </row>
    <row r="2779" spans="20:22">
      <c r="T2779" s="48"/>
      <c r="V2779" s="314"/>
    </row>
    <row r="2780" spans="20:22">
      <c r="T2780" s="48"/>
      <c r="V2780" s="314"/>
    </row>
    <row r="2781" spans="20:22">
      <c r="T2781" s="48"/>
      <c r="V2781" s="314"/>
    </row>
    <row r="2782" spans="20:22">
      <c r="T2782" s="48"/>
      <c r="V2782" s="314"/>
    </row>
    <row r="2783" spans="20:22">
      <c r="T2783" s="48"/>
      <c r="V2783" s="314"/>
    </row>
    <row r="2784" spans="20:22">
      <c r="T2784" s="48"/>
      <c r="V2784" s="314"/>
    </row>
    <row r="2785" spans="20:22">
      <c r="T2785" s="48"/>
      <c r="V2785" s="314"/>
    </row>
    <row r="2786" spans="20:22">
      <c r="T2786" s="48"/>
      <c r="V2786" s="314"/>
    </row>
    <row r="2787" spans="20:22">
      <c r="T2787" s="48"/>
      <c r="V2787" s="314"/>
    </row>
    <row r="2788" spans="20:22">
      <c r="T2788" s="48"/>
      <c r="V2788" s="314"/>
    </row>
    <row r="2789" spans="20:22">
      <c r="T2789" s="48"/>
      <c r="V2789" s="314"/>
    </row>
    <row r="2790" spans="20:22">
      <c r="T2790" s="48"/>
      <c r="V2790" s="314"/>
    </row>
    <row r="2791" spans="20:22">
      <c r="T2791" s="48"/>
      <c r="V2791" s="314"/>
    </row>
    <row r="2792" spans="20:22">
      <c r="T2792" s="48"/>
      <c r="V2792" s="314"/>
    </row>
    <row r="2793" spans="20:22">
      <c r="T2793" s="48"/>
      <c r="V2793" s="314"/>
    </row>
    <row r="2794" spans="20:22">
      <c r="T2794" s="48"/>
      <c r="V2794" s="314"/>
    </row>
    <row r="2795" spans="20:22">
      <c r="T2795" s="48"/>
      <c r="V2795" s="314"/>
    </row>
    <row r="2796" spans="20:22">
      <c r="T2796" s="48"/>
      <c r="V2796" s="314"/>
    </row>
    <row r="2797" spans="20:22">
      <c r="T2797" s="48"/>
      <c r="V2797" s="314"/>
    </row>
    <row r="2798" spans="20:22">
      <c r="T2798" s="48"/>
      <c r="V2798" s="314"/>
    </row>
    <row r="2799" spans="20:22">
      <c r="T2799" s="48"/>
      <c r="V2799" s="314"/>
    </row>
    <row r="2800" spans="20:22">
      <c r="T2800" s="48"/>
      <c r="V2800" s="314"/>
    </row>
    <row r="2801" spans="20:22">
      <c r="T2801" s="48"/>
      <c r="V2801" s="314"/>
    </row>
    <row r="2802" spans="20:22">
      <c r="T2802" s="48"/>
      <c r="V2802" s="314"/>
    </row>
    <row r="2803" spans="20:22">
      <c r="T2803" s="48"/>
      <c r="V2803" s="314"/>
    </row>
    <row r="2804" spans="20:22">
      <c r="T2804" s="48"/>
      <c r="V2804" s="314"/>
    </row>
    <row r="2805" spans="20:22">
      <c r="T2805" s="48"/>
      <c r="V2805" s="314"/>
    </row>
    <row r="2806" spans="20:22">
      <c r="T2806" s="48"/>
      <c r="V2806" s="314"/>
    </row>
    <row r="2807" spans="20:22">
      <c r="T2807" s="48"/>
      <c r="V2807" s="314"/>
    </row>
    <row r="2808" spans="20:22">
      <c r="T2808" s="48"/>
      <c r="V2808" s="314"/>
    </row>
    <row r="2809" spans="20:22">
      <c r="T2809" s="48"/>
      <c r="V2809" s="314"/>
    </row>
    <row r="2810" spans="20:22">
      <c r="T2810" s="48"/>
      <c r="V2810" s="314"/>
    </row>
    <row r="2811" spans="20:22">
      <c r="T2811" s="48"/>
      <c r="V2811" s="314"/>
    </row>
    <row r="2812" spans="20:22">
      <c r="T2812" s="48"/>
      <c r="V2812" s="314"/>
    </row>
    <row r="2813" spans="20:22">
      <c r="T2813" s="48"/>
      <c r="V2813" s="314"/>
    </row>
    <row r="2814" spans="20:22">
      <c r="T2814" s="48"/>
      <c r="V2814" s="314"/>
    </row>
    <row r="2815" spans="20:22">
      <c r="T2815" s="48"/>
      <c r="V2815" s="314"/>
    </row>
    <row r="2816" spans="20:22">
      <c r="T2816" s="48"/>
      <c r="V2816" s="314"/>
    </row>
    <row r="2817" spans="20:22">
      <c r="T2817" s="48"/>
      <c r="V2817" s="314"/>
    </row>
    <row r="2818" spans="20:22">
      <c r="T2818" s="48"/>
      <c r="V2818" s="314"/>
    </row>
    <row r="2819" spans="20:22">
      <c r="T2819" s="48"/>
      <c r="V2819" s="314"/>
    </row>
    <row r="2820" spans="20:22">
      <c r="T2820" s="48"/>
      <c r="V2820" s="314"/>
    </row>
    <row r="2821" spans="20:22">
      <c r="T2821" s="48"/>
      <c r="V2821" s="314"/>
    </row>
    <row r="2822" spans="20:22">
      <c r="T2822" s="48"/>
      <c r="V2822" s="314"/>
    </row>
    <row r="2823" spans="20:22">
      <c r="T2823" s="48"/>
      <c r="V2823" s="314"/>
    </row>
    <row r="2824" spans="20:22">
      <c r="T2824" s="48"/>
      <c r="V2824" s="314"/>
    </row>
    <row r="2825" spans="20:22">
      <c r="T2825" s="48"/>
      <c r="V2825" s="314"/>
    </row>
    <row r="2826" spans="20:22">
      <c r="T2826" s="48"/>
      <c r="V2826" s="314"/>
    </row>
    <row r="2827" spans="20:22">
      <c r="T2827" s="48"/>
      <c r="V2827" s="314"/>
    </row>
    <row r="2828" spans="20:22">
      <c r="T2828" s="48"/>
      <c r="V2828" s="314"/>
    </row>
    <row r="2829" spans="20:22">
      <c r="T2829" s="48"/>
      <c r="V2829" s="314"/>
    </row>
    <row r="2830" spans="20:22">
      <c r="T2830" s="48"/>
      <c r="V2830" s="314"/>
    </row>
    <row r="2831" spans="20:22">
      <c r="T2831" s="48"/>
      <c r="V2831" s="314"/>
    </row>
    <row r="2832" spans="20:22">
      <c r="T2832" s="48"/>
      <c r="V2832" s="314"/>
    </row>
    <row r="2833" spans="20:22">
      <c r="T2833" s="48"/>
      <c r="V2833" s="314"/>
    </row>
    <row r="2834" spans="20:22">
      <c r="T2834" s="48"/>
      <c r="V2834" s="314"/>
    </row>
    <row r="2835" spans="20:22">
      <c r="T2835" s="48"/>
      <c r="V2835" s="314"/>
    </row>
    <row r="2836" spans="20:22">
      <c r="T2836" s="48"/>
      <c r="V2836" s="314"/>
    </row>
    <row r="2837" spans="20:22">
      <c r="T2837" s="48"/>
      <c r="V2837" s="314"/>
    </row>
    <row r="2838" spans="20:22">
      <c r="T2838" s="48"/>
      <c r="V2838" s="314"/>
    </row>
    <row r="2839" spans="20:22">
      <c r="T2839" s="48"/>
      <c r="V2839" s="314"/>
    </row>
    <row r="2840" spans="20:22">
      <c r="T2840" s="48"/>
      <c r="V2840" s="314"/>
    </row>
    <row r="2841" spans="20:22">
      <c r="T2841" s="48"/>
      <c r="V2841" s="314"/>
    </row>
    <row r="2842" spans="20:22">
      <c r="T2842" s="48"/>
      <c r="V2842" s="314"/>
    </row>
    <row r="2843" spans="20:22">
      <c r="T2843" s="48"/>
      <c r="V2843" s="314"/>
    </row>
    <row r="2844" spans="20:22">
      <c r="T2844" s="48"/>
      <c r="V2844" s="314"/>
    </row>
    <row r="2845" spans="20:22">
      <c r="T2845" s="48"/>
      <c r="V2845" s="314"/>
    </row>
    <row r="2846" spans="20:22">
      <c r="T2846" s="48"/>
      <c r="V2846" s="314"/>
    </row>
    <row r="2847" spans="20:22">
      <c r="T2847" s="48"/>
      <c r="V2847" s="314"/>
    </row>
    <row r="2848" spans="20:22">
      <c r="T2848" s="48"/>
    </row>
    <row r="2849" spans="20:20">
      <c r="T2849" s="48"/>
    </row>
    <row r="2850" spans="20:20">
      <c r="T2850" s="48"/>
    </row>
    <row r="2851" spans="20:20">
      <c r="T2851" s="48"/>
    </row>
    <row r="2852" spans="20:20">
      <c r="T2852" s="48"/>
    </row>
    <row r="2853" spans="20:20">
      <c r="T2853" s="48"/>
    </row>
    <row r="2854" spans="20:20">
      <c r="T2854" s="48"/>
    </row>
    <row r="2855" spans="20:20">
      <c r="T2855" s="48"/>
    </row>
    <row r="2856" spans="20:20">
      <c r="T2856" s="48"/>
    </row>
    <row r="2857" spans="20:20">
      <c r="T2857" s="48"/>
    </row>
    <row r="2858" spans="20:20">
      <c r="T2858" s="48"/>
    </row>
    <row r="2859" spans="20:20">
      <c r="T2859" s="48"/>
    </row>
    <row r="2860" spans="20:20">
      <c r="T2860" s="48"/>
    </row>
    <row r="2861" spans="20:20">
      <c r="T2861" s="48"/>
    </row>
    <row r="2862" spans="20:20">
      <c r="T2862" s="48"/>
    </row>
    <row r="2863" spans="20:20">
      <c r="T2863" s="48"/>
    </row>
    <row r="2864" spans="20:20">
      <c r="T2864" s="48"/>
    </row>
    <row r="2865" spans="20:20">
      <c r="T2865" s="48"/>
    </row>
    <row r="2866" spans="20:20">
      <c r="T2866" s="48"/>
    </row>
    <row r="2867" spans="20:20">
      <c r="T2867" s="48"/>
    </row>
    <row r="2868" spans="20:20">
      <c r="T2868" s="48"/>
    </row>
    <row r="2869" spans="20:20">
      <c r="T2869" s="48"/>
    </row>
    <row r="2870" spans="20:20">
      <c r="T2870" s="48"/>
    </row>
    <row r="2871" spans="20:20">
      <c r="T2871" s="48"/>
    </row>
    <row r="2872" spans="20:20">
      <c r="T2872" s="48"/>
    </row>
    <row r="2873" spans="20:20">
      <c r="T2873" s="48"/>
    </row>
    <row r="2874" spans="20:20">
      <c r="T2874" s="48"/>
    </row>
    <row r="2875" spans="20:20">
      <c r="T2875" s="48"/>
    </row>
    <row r="2876" spans="20:20">
      <c r="T2876" s="48"/>
    </row>
    <row r="2877" spans="20:20">
      <c r="T2877" s="48"/>
    </row>
    <row r="2878" spans="20:20">
      <c r="T2878" s="48"/>
    </row>
    <row r="2879" spans="20:20">
      <c r="T2879" s="48"/>
    </row>
    <row r="2880" spans="20:20">
      <c r="T2880" s="48"/>
    </row>
    <row r="2881" spans="20:20">
      <c r="T2881" s="48"/>
    </row>
    <row r="2882" spans="20:20">
      <c r="T2882" s="48"/>
    </row>
    <row r="2883" spans="20:20">
      <c r="T2883" s="48"/>
    </row>
    <row r="2884" spans="20:20">
      <c r="T2884" s="48"/>
    </row>
    <row r="2885" spans="20:20">
      <c r="T2885" s="48"/>
    </row>
    <row r="2886" spans="20:20">
      <c r="T2886" s="48"/>
    </row>
    <row r="2887" spans="20:20">
      <c r="T2887" s="48"/>
    </row>
    <row r="2888" spans="20:20">
      <c r="T2888" s="48"/>
    </row>
    <row r="2889" spans="20:20">
      <c r="T2889" s="48"/>
    </row>
    <row r="2890" spans="20:20">
      <c r="T2890" s="48"/>
    </row>
    <row r="2891" spans="20:20">
      <c r="T2891" s="48"/>
    </row>
    <row r="2892" spans="20:20">
      <c r="T2892" s="48"/>
    </row>
    <row r="2893" spans="20:20">
      <c r="T2893" s="48"/>
    </row>
    <row r="2894" spans="20:20">
      <c r="T2894" s="48"/>
    </row>
    <row r="2895" spans="20:20">
      <c r="T2895" s="48"/>
    </row>
    <row r="2896" spans="20:20">
      <c r="T2896" s="48"/>
    </row>
    <row r="2897" spans="20:20">
      <c r="T2897" s="48"/>
    </row>
    <row r="2898" spans="20:20">
      <c r="T2898" s="48"/>
    </row>
    <row r="2899" spans="20:20">
      <c r="T2899" s="48"/>
    </row>
    <row r="2900" spans="20:20">
      <c r="T2900" s="48"/>
    </row>
    <row r="2901" spans="20:20">
      <c r="T2901" s="48"/>
    </row>
    <row r="2902" spans="20:20">
      <c r="T2902" s="48"/>
    </row>
    <row r="2903" spans="20:20">
      <c r="T2903" s="48"/>
    </row>
    <row r="2904" spans="20:20">
      <c r="T2904" s="48"/>
    </row>
    <row r="2905" spans="20:20">
      <c r="T2905" s="48"/>
    </row>
    <row r="2906" spans="20:20">
      <c r="T2906" s="48"/>
    </row>
    <row r="2907" spans="20:20">
      <c r="T2907" s="48"/>
    </row>
    <row r="2908" spans="20:20">
      <c r="T2908" s="48"/>
    </row>
    <row r="2909" spans="20:20">
      <c r="T2909" s="48"/>
    </row>
    <row r="2910" spans="20:20">
      <c r="T2910" s="48"/>
    </row>
    <row r="2911" spans="20:20">
      <c r="T2911" s="48"/>
    </row>
    <row r="2912" spans="20:20">
      <c r="T2912" s="48"/>
    </row>
    <row r="2913" spans="20:20">
      <c r="T2913" s="48"/>
    </row>
    <row r="2914" spans="20:20">
      <c r="T2914" s="48"/>
    </row>
    <row r="2915" spans="20:20">
      <c r="T2915" s="48"/>
    </row>
    <row r="2916" spans="20:20">
      <c r="T2916" s="48"/>
    </row>
    <row r="2917" spans="20:20">
      <c r="T2917" s="48"/>
    </row>
    <row r="2918" spans="20:20">
      <c r="T2918" s="48"/>
    </row>
    <row r="2919" spans="20:20">
      <c r="T2919" s="48"/>
    </row>
    <row r="2920" spans="20:20">
      <c r="T2920" s="48"/>
    </row>
    <row r="2921" spans="20:20">
      <c r="T2921" s="48"/>
    </row>
    <row r="2922" spans="20:20">
      <c r="T2922" s="48"/>
    </row>
    <row r="2923" spans="20:20">
      <c r="T2923" s="48"/>
    </row>
    <row r="2924" spans="20:20">
      <c r="T2924" s="48"/>
    </row>
    <row r="2925" spans="20:20">
      <c r="T2925" s="48"/>
    </row>
    <row r="2926" spans="20:20">
      <c r="T2926" s="48"/>
    </row>
    <row r="2927" spans="20:20">
      <c r="T2927" s="48"/>
    </row>
    <row r="2928" spans="20:20">
      <c r="T2928" s="48"/>
    </row>
    <row r="2929" spans="20:20">
      <c r="T2929" s="48"/>
    </row>
    <row r="2930" spans="20:20">
      <c r="T2930" s="48"/>
    </row>
    <row r="2931" spans="20:20">
      <c r="T2931" s="48"/>
    </row>
    <row r="2932" spans="20:20">
      <c r="T2932" s="48"/>
    </row>
    <row r="2933" spans="20:20">
      <c r="T2933" s="48"/>
    </row>
    <row r="2934" spans="20:20">
      <c r="T2934" s="48"/>
    </row>
    <row r="2935" spans="20:20">
      <c r="T2935" s="48"/>
    </row>
    <row r="2936" spans="20:20">
      <c r="T2936" s="48"/>
    </row>
    <row r="2937" spans="20:20">
      <c r="T2937" s="48"/>
    </row>
    <row r="2938" spans="20:20">
      <c r="T2938" s="48"/>
    </row>
    <row r="2939" spans="20:20">
      <c r="T2939" s="48"/>
    </row>
    <row r="2940" spans="20:20">
      <c r="T2940" s="48"/>
    </row>
    <row r="2941" spans="20:20">
      <c r="T2941" s="48"/>
    </row>
    <row r="2942" spans="20:20">
      <c r="T2942" s="48"/>
    </row>
    <row r="2943" spans="20:20">
      <c r="T2943" s="48"/>
    </row>
    <row r="2944" spans="20:20">
      <c r="T2944" s="48"/>
    </row>
    <row r="2945" spans="20:20">
      <c r="T2945" s="48"/>
    </row>
    <row r="2946" spans="20:20">
      <c r="T2946" s="48"/>
    </row>
    <row r="2947" spans="20:20">
      <c r="T2947" s="48"/>
    </row>
    <row r="2948" spans="20:20">
      <c r="T2948" s="48"/>
    </row>
    <row r="2949" spans="20:20">
      <c r="T2949" s="48"/>
    </row>
    <row r="2950" spans="20:20">
      <c r="T2950" s="48"/>
    </row>
    <row r="2951" spans="20:20">
      <c r="T2951" s="48"/>
    </row>
    <row r="2952" spans="20:20">
      <c r="T2952" s="48"/>
    </row>
    <row r="2953" spans="20:20">
      <c r="T2953" s="48"/>
    </row>
    <row r="2954" spans="20:20">
      <c r="T2954" s="48"/>
    </row>
    <row r="2955" spans="20:20">
      <c r="T2955" s="48"/>
    </row>
    <row r="2956" spans="20:20">
      <c r="T2956" s="48"/>
    </row>
    <row r="2957" spans="20:20">
      <c r="T2957" s="48"/>
    </row>
    <row r="2958" spans="20:20">
      <c r="T2958" s="48"/>
    </row>
    <row r="2959" spans="20:20">
      <c r="T2959" s="48"/>
    </row>
    <row r="2960" spans="20:20">
      <c r="T2960" s="48"/>
    </row>
    <row r="2961" spans="20:20">
      <c r="T2961" s="48"/>
    </row>
    <row r="2962" spans="20:20">
      <c r="T2962" s="48"/>
    </row>
    <row r="2963" spans="20:20">
      <c r="T2963" s="48"/>
    </row>
    <row r="2964" spans="20:20">
      <c r="T2964" s="48"/>
    </row>
    <row r="2965" spans="20:20">
      <c r="T2965" s="48"/>
    </row>
    <row r="2966" spans="20:20">
      <c r="T2966" s="48"/>
    </row>
    <row r="2967" spans="20:20">
      <c r="T2967" s="48"/>
    </row>
    <row r="2968" spans="20:20">
      <c r="T2968" s="48"/>
    </row>
    <row r="2969" spans="20:20">
      <c r="T2969" s="48"/>
    </row>
    <row r="2970" spans="20:20">
      <c r="T2970" s="48"/>
    </row>
    <row r="2971" spans="20:20">
      <c r="T2971" s="48"/>
    </row>
    <row r="2972" spans="20:20">
      <c r="T2972" s="48"/>
    </row>
    <row r="2973" spans="20:20">
      <c r="T2973" s="48"/>
    </row>
    <row r="2974" spans="20:20">
      <c r="T2974" s="48"/>
    </row>
    <row r="2975" spans="20:20">
      <c r="T2975" s="48"/>
    </row>
    <row r="2976" spans="20:20">
      <c r="T2976" s="48"/>
    </row>
    <row r="2977" spans="20:20">
      <c r="T2977" s="48"/>
    </row>
    <row r="2978" spans="20:20">
      <c r="T2978" s="48"/>
    </row>
    <row r="2979" spans="20:20">
      <c r="T2979" s="48"/>
    </row>
    <row r="2980" spans="20:20">
      <c r="T2980" s="48"/>
    </row>
    <row r="2981" spans="20:20">
      <c r="T2981" s="48"/>
    </row>
    <row r="2982" spans="20:20">
      <c r="T2982" s="48"/>
    </row>
    <row r="2983" spans="20:20">
      <c r="T2983" s="48"/>
    </row>
    <row r="2984" spans="20:20">
      <c r="T2984" s="48"/>
    </row>
    <row r="2985" spans="20:20">
      <c r="T2985" s="48"/>
    </row>
    <row r="2986" spans="20:20">
      <c r="T2986" s="48"/>
    </row>
    <row r="2987" spans="20:20">
      <c r="T2987" s="48"/>
    </row>
    <row r="2988" spans="20:20">
      <c r="T2988" s="48"/>
    </row>
    <row r="2989" spans="20:20">
      <c r="T2989" s="48"/>
    </row>
    <row r="2990" spans="20:20">
      <c r="T2990" s="48"/>
    </row>
    <row r="2991" spans="20:20">
      <c r="T2991" s="48"/>
    </row>
    <row r="2992" spans="20:20">
      <c r="T2992" s="48"/>
    </row>
    <row r="2993" spans="20:20">
      <c r="T2993" s="48"/>
    </row>
    <row r="2994" spans="20:20">
      <c r="T2994" s="48"/>
    </row>
    <row r="2995" spans="20:20">
      <c r="T2995" s="48"/>
    </row>
    <row r="2996" spans="20:20">
      <c r="T2996" s="48"/>
    </row>
    <row r="2997" spans="20:20">
      <c r="T2997" s="48"/>
    </row>
    <row r="2998" spans="20:20">
      <c r="T2998" s="48"/>
    </row>
    <row r="2999" spans="20:20">
      <c r="T2999" s="48"/>
    </row>
    <row r="3000" spans="20:20">
      <c r="T3000" s="48"/>
    </row>
    <row r="3001" spans="20:20">
      <c r="T3001" s="48"/>
    </row>
    <row r="3002" spans="20:20">
      <c r="T3002" s="48"/>
    </row>
    <row r="3003" spans="20:20">
      <c r="T3003" s="48"/>
    </row>
    <row r="3004" spans="20:20">
      <c r="T3004" s="48"/>
    </row>
    <row r="3005" spans="20:20">
      <c r="T3005" s="48"/>
    </row>
    <row r="3006" spans="20:20">
      <c r="T3006" s="48"/>
    </row>
    <row r="3007" spans="20:20">
      <c r="T3007" s="48"/>
    </row>
    <row r="3008" spans="20:20">
      <c r="T3008" s="48"/>
    </row>
    <row r="3009" spans="20:20">
      <c r="T3009" s="48"/>
    </row>
    <row r="3010" spans="20:20">
      <c r="T3010" s="48"/>
    </row>
    <row r="3011" spans="20:20">
      <c r="T3011" s="48"/>
    </row>
    <row r="3012" spans="20:20">
      <c r="T3012" s="48"/>
    </row>
    <row r="3013" spans="20:20">
      <c r="T3013" s="48"/>
    </row>
    <row r="3014" spans="20:20">
      <c r="T3014" s="48"/>
    </row>
    <row r="3015" spans="20:20">
      <c r="T3015" s="48"/>
    </row>
    <row r="3016" spans="20:20">
      <c r="T3016" s="48"/>
    </row>
    <row r="3017" spans="20:20">
      <c r="T3017" s="48"/>
    </row>
    <row r="3018" spans="20:20">
      <c r="T3018" s="48"/>
    </row>
    <row r="3019" spans="20:20">
      <c r="T3019" s="48"/>
    </row>
    <row r="3020" spans="20:20">
      <c r="T3020" s="48"/>
    </row>
    <row r="3021" spans="20:20">
      <c r="T3021" s="48"/>
    </row>
    <row r="3022" spans="20:20">
      <c r="T3022" s="48"/>
    </row>
    <row r="3023" spans="20:20">
      <c r="T3023" s="48"/>
    </row>
    <row r="3024" spans="20:20">
      <c r="T3024" s="48"/>
    </row>
    <row r="3025" spans="20:20">
      <c r="T3025" s="48"/>
    </row>
    <row r="3026" spans="20:20">
      <c r="T3026" s="48"/>
    </row>
    <row r="3027" spans="20:20">
      <c r="T3027" s="48"/>
    </row>
    <row r="3028" spans="20:20">
      <c r="T3028" s="48"/>
    </row>
    <row r="3029" spans="20:20">
      <c r="T3029" s="48"/>
    </row>
    <row r="3030" spans="20:20">
      <c r="T3030" s="48"/>
    </row>
    <row r="3031" spans="20:20">
      <c r="T3031" s="48"/>
    </row>
    <row r="3032" spans="20:20">
      <c r="T3032" s="48"/>
    </row>
    <row r="3033" spans="20:20">
      <c r="T3033" s="48"/>
    </row>
    <row r="3034" spans="20:20">
      <c r="T3034" s="48"/>
    </row>
    <row r="3035" spans="20:20">
      <c r="T3035" s="48"/>
    </row>
    <row r="3036" spans="20:20">
      <c r="T3036" s="48"/>
    </row>
    <row r="3037" spans="20:20">
      <c r="T3037" s="48"/>
    </row>
    <row r="3038" spans="20:20">
      <c r="T3038" s="48"/>
    </row>
    <row r="3039" spans="20:20">
      <c r="T3039" s="48"/>
    </row>
    <row r="3040" spans="20:20">
      <c r="T3040" s="48"/>
    </row>
    <row r="3041" spans="20:20">
      <c r="T3041" s="48"/>
    </row>
    <row r="3042" spans="20:20">
      <c r="T3042" s="48"/>
    </row>
    <row r="3043" spans="20:20">
      <c r="T3043" s="48"/>
    </row>
    <row r="3044" spans="20:20">
      <c r="T3044" s="48"/>
    </row>
    <row r="3045" spans="20:20">
      <c r="T3045" s="48"/>
    </row>
    <row r="3046" spans="20:20">
      <c r="T3046" s="48"/>
    </row>
    <row r="3047" spans="20:20">
      <c r="T3047" s="48"/>
    </row>
    <row r="3048" spans="20:20">
      <c r="T3048" s="48"/>
    </row>
    <row r="3049" spans="20:20">
      <c r="T3049" s="48"/>
    </row>
    <row r="3050" spans="20:20">
      <c r="T3050" s="48"/>
    </row>
    <row r="3051" spans="20:20">
      <c r="T3051" s="48"/>
    </row>
    <row r="3052" spans="20:20">
      <c r="T3052" s="48"/>
    </row>
    <row r="3053" spans="20:20">
      <c r="T3053" s="48"/>
    </row>
    <row r="3054" spans="20:20">
      <c r="T3054" s="48"/>
    </row>
    <row r="3055" spans="20:20">
      <c r="T3055" s="48"/>
    </row>
    <row r="3056" spans="20:20">
      <c r="T3056" s="48"/>
    </row>
    <row r="3057" spans="20:20">
      <c r="T3057" s="48"/>
    </row>
    <row r="3058" spans="20:20">
      <c r="T3058" s="48"/>
    </row>
    <row r="3059" spans="20:20">
      <c r="T3059" s="48"/>
    </row>
    <row r="3060" spans="20:20">
      <c r="T3060" s="48"/>
    </row>
    <row r="3061" spans="20:20">
      <c r="T3061" s="48"/>
    </row>
    <row r="3062" spans="20:20">
      <c r="T3062" s="48"/>
    </row>
    <row r="3063" spans="20:20">
      <c r="T3063" s="48"/>
    </row>
    <row r="3064" spans="20:20">
      <c r="T3064" s="48"/>
    </row>
    <row r="3065" spans="20:20">
      <c r="T3065" s="48"/>
    </row>
    <row r="3066" spans="20:20">
      <c r="T3066" s="48"/>
    </row>
    <row r="3067" spans="20:20">
      <c r="T3067" s="48"/>
    </row>
    <row r="3068" spans="20:20">
      <c r="T3068" s="48"/>
    </row>
    <row r="3069" spans="20:20">
      <c r="T3069" s="48"/>
    </row>
    <row r="3070" spans="20:20">
      <c r="T3070" s="48"/>
    </row>
    <row r="3071" spans="20:20">
      <c r="T3071" s="48"/>
    </row>
    <row r="3072" spans="20:20">
      <c r="T3072" s="48"/>
    </row>
    <row r="3073" spans="20:20">
      <c r="T3073" s="48"/>
    </row>
    <row r="3074" spans="20:20">
      <c r="T3074" s="48"/>
    </row>
    <row r="3075" spans="20:20">
      <c r="T3075" s="48"/>
    </row>
    <row r="3076" spans="20:20">
      <c r="T3076" s="48"/>
    </row>
    <row r="3077" spans="20:20">
      <c r="T3077" s="48"/>
    </row>
    <row r="3078" spans="20:20">
      <c r="T3078" s="48"/>
    </row>
    <row r="3079" spans="20:20">
      <c r="T3079" s="48"/>
    </row>
    <row r="3080" spans="20:20">
      <c r="T3080" s="48"/>
    </row>
    <row r="3081" spans="20:20">
      <c r="T3081" s="48"/>
    </row>
    <row r="3082" spans="20:20">
      <c r="T3082" s="48"/>
    </row>
    <row r="3083" spans="20:20">
      <c r="T3083" s="48"/>
    </row>
    <row r="3084" spans="20:20">
      <c r="T3084" s="48"/>
    </row>
    <row r="3085" spans="20:20">
      <c r="T3085" s="48"/>
    </row>
    <row r="3086" spans="20:20">
      <c r="T3086" s="48"/>
    </row>
    <row r="3087" spans="20:20">
      <c r="T3087" s="48"/>
    </row>
    <row r="3088" spans="20:20">
      <c r="T3088" s="48"/>
    </row>
    <row r="3089" spans="20:20">
      <c r="T3089" s="48"/>
    </row>
    <row r="3090" spans="20:20">
      <c r="T3090" s="48"/>
    </row>
    <row r="3091" spans="20:20">
      <c r="T3091" s="48"/>
    </row>
    <row r="3092" spans="20:20">
      <c r="T3092" s="48"/>
    </row>
    <row r="3093" spans="20:20">
      <c r="T3093" s="48"/>
    </row>
    <row r="3094" spans="20:20">
      <c r="T3094" s="48"/>
    </row>
    <row r="3095" spans="20:20">
      <c r="T3095" s="48"/>
    </row>
    <row r="3096" spans="20:20">
      <c r="T3096" s="48"/>
    </row>
    <row r="3097" spans="20:20">
      <c r="T3097" s="48"/>
    </row>
    <row r="3098" spans="20:20">
      <c r="T3098" s="48"/>
    </row>
    <row r="3099" spans="20:20">
      <c r="T3099" s="48"/>
    </row>
    <row r="3100" spans="20:20">
      <c r="T3100" s="48"/>
    </row>
    <row r="3101" spans="20:20">
      <c r="T3101" s="48"/>
    </row>
    <row r="3102" spans="20:20">
      <c r="T3102" s="48"/>
    </row>
    <row r="3103" spans="20:20">
      <c r="T3103" s="48"/>
    </row>
    <row r="3104" spans="20:20">
      <c r="T3104" s="48"/>
    </row>
    <row r="3105" spans="20:20">
      <c r="T3105" s="48"/>
    </row>
    <row r="3106" spans="20:20">
      <c r="T3106" s="48"/>
    </row>
    <row r="3107" spans="20:20">
      <c r="T3107" s="48"/>
    </row>
    <row r="3108" spans="20:20">
      <c r="T3108" s="48"/>
    </row>
    <row r="3109" spans="20:20">
      <c r="T3109" s="48"/>
    </row>
    <row r="3110" spans="20:20">
      <c r="T3110" s="48"/>
    </row>
    <row r="3111" spans="20:20">
      <c r="T3111" s="48"/>
    </row>
    <row r="3112" spans="20:20">
      <c r="T3112" s="48"/>
    </row>
    <row r="3113" spans="20:20">
      <c r="T3113" s="48"/>
    </row>
    <row r="3114" spans="20:20">
      <c r="T3114" s="48"/>
    </row>
    <row r="3115" spans="20:20">
      <c r="T3115" s="48"/>
    </row>
    <row r="3116" spans="20:20">
      <c r="T3116" s="48"/>
    </row>
    <row r="3117" spans="20:20">
      <c r="T3117" s="48"/>
    </row>
    <row r="3118" spans="20:20">
      <c r="T3118" s="48"/>
    </row>
    <row r="3119" spans="20:20">
      <c r="T3119" s="48"/>
    </row>
    <row r="3120" spans="20:20">
      <c r="T3120" s="48"/>
    </row>
    <row r="3121" spans="20:20">
      <c r="T3121" s="48"/>
    </row>
    <row r="3122" spans="20:20">
      <c r="T3122" s="48"/>
    </row>
    <row r="3123" spans="20:20">
      <c r="T3123" s="48"/>
    </row>
    <row r="3124" spans="20:20">
      <c r="T3124" s="48"/>
    </row>
    <row r="3125" spans="20:20">
      <c r="T3125" s="48"/>
    </row>
    <row r="3126" spans="20:20">
      <c r="T3126" s="48"/>
    </row>
    <row r="3127" spans="20:20">
      <c r="T3127" s="48"/>
    </row>
    <row r="3128" spans="20:20">
      <c r="T3128" s="48"/>
    </row>
    <row r="3129" spans="20:20">
      <c r="T3129" s="48"/>
    </row>
    <row r="3130" spans="20:20">
      <c r="T3130" s="48"/>
    </row>
    <row r="3131" spans="20:20">
      <c r="T3131" s="48"/>
    </row>
    <row r="3132" spans="20:20">
      <c r="T3132" s="48"/>
    </row>
    <row r="3133" spans="20:20">
      <c r="T3133" s="48"/>
    </row>
    <row r="3134" spans="20:20">
      <c r="T3134" s="48"/>
    </row>
    <row r="3135" spans="20:20">
      <c r="T3135" s="48"/>
    </row>
    <row r="3136" spans="20:20">
      <c r="T3136" s="48"/>
    </row>
    <row r="3137" spans="20:20">
      <c r="T3137" s="48"/>
    </row>
    <row r="3138" spans="20:20">
      <c r="T3138" s="48"/>
    </row>
    <row r="3139" spans="20:20">
      <c r="T3139" s="48"/>
    </row>
    <row r="3140" spans="20:20">
      <c r="T3140" s="48"/>
    </row>
    <row r="3141" spans="20:20">
      <c r="T3141" s="48"/>
    </row>
    <row r="3142" spans="20:20">
      <c r="T3142" s="48"/>
    </row>
    <row r="3143" spans="20:20">
      <c r="T3143" s="48"/>
    </row>
    <row r="3144" spans="20:20">
      <c r="T3144" s="48"/>
    </row>
    <row r="3145" spans="20:20">
      <c r="T3145" s="48"/>
    </row>
    <row r="3146" spans="20:20">
      <c r="T3146" s="48"/>
    </row>
    <row r="3147" spans="20:20">
      <c r="T3147" s="48"/>
    </row>
    <row r="3148" spans="20:20">
      <c r="T3148" s="48"/>
    </row>
    <row r="3149" spans="20:20">
      <c r="T3149" s="48"/>
    </row>
    <row r="3150" spans="20:20">
      <c r="T3150" s="48"/>
    </row>
    <row r="3151" spans="20:20">
      <c r="T3151" s="48"/>
    </row>
    <row r="3152" spans="20:20">
      <c r="T3152" s="48"/>
    </row>
    <row r="3153" spans="20:20">
      <c r="T3153" s="48"/>
    </row>
    <row r="3154" spans="20:20">
      <c r="T3154" s="48"/>
    </row>
    <row r="3155" spans="20:20">
      <c r="T3155" s="48"/>
    </row>
    <row r="3156" spans="20:20">
      <c r="T3156" s="48"/>
    </row>
    <row r="3157" spans="20:20">
      <c r="T3157" s="48"/>
    </row>
    <row r="3158" spans="20:20">
      <c r="T3158" s="48"/>
    </row>
    <row r="3159" spans="20:20">
      <c r="T3159" s="48"/>
    </row>
    <row r="3160" spans="20:20">
      <c r="T3160" s="48"/>
    </row>
    <row r="3161" spans="20:20">
      <c r="T3161" s="48"/>
    </row>
    <row r="3162" spans="20:20">
      <c r="T3162" s="48"/>
    </row>
    <row r="3163" spans="20:20">
      <c r="T3163" s="48"/>
    </row>
    <row r="3164" spans="20:20">
      <c r="T3164" s="48"/>
    </row>
    <row r="3165" spans="20:20">
      <c r="T3165" s="48"/>
    </row>
    <row r="3166" spans="20:20">
      <c r="T3166" s="48"/>
    </row>
    <row r="3167" spans="20:20">
      <c r="T3167" s="48"/>
    </row>
    <row r="3168" spans="20:20">
      <c r="T3168" s="48"/>
    </row>
    <row r="3169" spans="20:20">
      <c r="T3169" s="48"/>
    </row>
    <row r="3170" spans="20:20">
      <c r="T3170" s="48"/>
    </row>
    <row r="3171" spans="20:20">
      <c r="T3171" s="48"/>
    </row>
    <row r="3172" spans="20:20">
      <c r="T3172" s="48"/>
    </row>
    <row r="3173" spans="20:20">
      <c r="T3173" s="48"/>
    </row>
    <row r="3174" spans="20:20">
      <c r="T3174" s="48"/>
    </row>
    <row r="3175" spans="20:20">
      <c r="T3175" s="48"/>
    </row>
    <row r="3176" spans="20:20">
      <c r="T3176" s="48"/>
    </row>
    <row r="3177" spans="20:20">
      <c r="T3177" s="48"/>
    </row>
    <row r="3178" spans="20:20">
      <c r="T3178" s="48"/>
    </row>
    <row r="3179" spans="20:20">
      <c r="T3179" s="48"/>
    </row>
    <row r="3180" spans="20:20">
      <c r="T3180" s="48"/>
    </row>
    <row r="3181" spans="20:20">
      <c r="T3181" s="48"/>
    </row>
    <row r="3182" spans="20:20">
      <c r="T3182" s="48"/>
    </row>
    <row r="3183" spans="20:20">
      <c r="T3183" s="48"/>
    </row>
    <row r="3184" spans="20:20">
      <c r="T3184" s="48"/>
    </row>
    <row r="3185" spans="20:20">
      <c r="T3185" s="48"/>
    </row>
    <row r="3186" spans="20:20">
      <c r="T3186" s="48"/>
    </row>
    <row r="3187" spans="20:20">
      <c r="T3187" s="48"/>
    </row>
    <row r="3188" spans="20:20">
      <c r="T3188" s="48"/>
    </row>
    <row r="3189" spans="20:20">
      <c r="T3189" s="48"/>
    </row>
    <row r="3190" spans="20:20">
      <c r="T3190" s="48"/>
    </row>
    <row r="3191" spans="20:20">
      <c r="T3191" s="48"/>
    </row>
    <row r="3192" spans="20:20">
      <c r="T3192" s="48"/>
    </row>
    <row r="3193" spans="20:20">
      <c r="T3193" s="48"/>
    </row>
    <row r="3194" spans="20:20">
      <c r="T3194" s="48"/>
    </row>
    <row r="3195" spans="20:20">
      <c r="T3195" s="48"/>
    </row>
    <row r="3196" spans="20:20">
      <c r="T3196" s="48"/>
    </row>
    <row r="3197" spans="20:20">
      <c r="T3197" s="48"/>
    </row>
    <row r="3198" spans="20:20">
      <c r="T3198" s="48"/>
    </row>
    <row r="3199" spans="20:20">
      <c r="T3199" s="48"/>
    </row>
    <row r="3200" spans="20:20">
      <c r="T3200" s="48"/>
    </row>
    <row r="3201" spans="20:20">
      <c r="T3201" s="48"/>
    </row>
    <row r="3202" spans="20:20">
      <c r="T3202" s="48"/>
    </row>
    <row r="3203" spans="20:20">
      <c r="T3203" s="48"/>
    </row>
    <row r="3204" spans="20:20">
      <c r="T3204" s="48"/>
    </row>
    <row r="3205" spans="20:20">
      <c r="T3205" s="48"/>
    </row>
    <row r="3206" spans="20:20">
      <c r="T3206" s="48"/>
    </row>
    <row r="3207" spans="20:20">
      <c r="T3207" s="48"/>
    </row>
    <row r="3208" spans="20:20">
      <c r="T3208" s="48"/>
    </row>
    <row r="3209" spans="20:20">
      <c r="T3209" s="48"/>
    </row>
    <row r="3210" spans="20:20">
      <c r="T3210" s="48"/>
    </row>
    <row r="3211" spans="20:20">
      <c r="T3211" s="48"/>
    </row>
    <row r="3212" spans="20:20">
      <c r="T3212" s="48"/>
    </row>
    <row r="3213" spans="20:20">
      <c r="T3213" s="48"/>
    </row>
    <row r="3214" spans="20:20">
      <c r="T3214" s="48"/>
    </row>
    <row r="3215" spans="20:20">
      <c r="T3215" s="48"/>
    </row>
    <row r="3216" spans="20:20">
      <c r="T3216" s="48"/>
    </row>
    <row r="3217" spans="20:20">
      <c r="T3217" s="48"/>
    </row>
    <row r="3218" spans="20:20">
      <c r="T3218" s="48"/>
    </row>
    <row r="3219" spans="20:20">
      <c r="T3219" s="48"/>
    </row>
    <row r="3220" spans="20:20">
      <c r="T3220" s="48"/>
    </row>
    <row r="3221" spans="20:20">
      <c r="T3221" s="48"/>
    </row>
    <row r="3222" spans="20:20">
      <c r="T3222" s="48"/>
    </row>
    <row r="3223" spans="20:20">
      <c r="T3223" s="48"/>
    </row>
    <row r="3224" spans="20:20">
      <c r="T3224" s="48"/>
    </row>
    <row r="3225" spans="20:20">
      <c r="T3225" s="48"/>
    </row>
    <row r="3226" spans="20:20">
      <c r="T3226" s="48"/>
    </row>
    <row r="3227" spans="20:20">
      <c r="T3227" s="48"/>
    </row>
    <row r="3228" spans="20:20">
      <c r="T3228" s="48"/>
    </row>
    <row r="3229" spans="20:20">
      <c r="T3229" s="48"/>
    </row>
    <row r="3230" spans="20:20">
      <c r="T3230" s="48"/>
    </row>
    <row r="3231" spans="20:20">
      <c r="T3231" s="48"/>
    </row>
    <row r="3232" spans="20:20">
      <c r="T3232" s="48"/>
    </row>
    <row r="3233" spans="20:20">
      <c r="T3233" s="48"/>
    </row>
    <row r="3234" spans="20:20">
      <c r="T3234" s="48"/>
    </row>
    <row r="3235" spans="20:20">
      <c r="T3235" s="48"/>
    </row>
    <row r="3236" spans="20:20">
      <c r="T3236" s="48"/>
    </row>
    <row r="3237" spans="20:20">
      <c r="T3237" s="48"/>
    </row>
    <row r="3238" spans="20:20">
      <c r="T3238" s="48"/>
    </row>
    <row r="3239" spans="20:20">
      <c r="T3239" s="48"/>
    </row>
    <row r="3240" spans="20:20">
      <c r="T3240" s="48"/>
    </row>
    <row r="3241" spans="20:20">
      <c r="T3241" s="48"/>
    </row>
    <row r="3242" spans="20:20">
      <c r="T3242" s="48"/>
    </row>
    <row r="3243" spans="20:20">
      <c r="T3243" s="48"/>
    </row>
    <row r="3244" spans="20:20">
      <c r="T3244" s="48"/>
    </row>
    <row r="3245" spans="20:20">
      <c r="T3245" s="48"/>
    </row>
    <row r="3246" spans="20:20">
      <c r="T3246" s="48"/>
    </row>
    <row r="3247" spans="20:20">
      <c r="T3247" s="48"/>
    </row>
    <row r="3248" spans="20:20">
      <c r="T3248" s="48"/>
    </row>
    <row r="3249" spans="20:20">
      <c r="T3249" s="48"/>
    </row>
    <row r="3250" spans="20:20">
      <c r="T3250" s="48"/>
    </row>
    <row r="3251" spans="20:20">
      <c r="T3251" s="48"/>
    </row>
    <row r="3252" spans="20:20">
      <c r="T3252" s="48"/>
    </row>
    <row r="3253" spans="20:20">
      <c r="T3253" s="48"/>
    </row>
    <row r="3254" spans="20:20">
      <c r="T3254" s="48"/>
    </row>
    <row r="3255" spans="20:20">
      <c r="T3255" s="48"/>
    </row>
    <row r="3256" spans="20:20">
      <c r="T3256" s="48"/>
    </row>
    <row r="3257" spans="20:20">
      <c r="T3257" s="48"/>
    </row>
    <row r="3258" spans="20:20">
      <c r="T3258" s="48"/>
    </row>
    <row r="3259" spans="20:20">
      <c r="T3259" s="48"/>
    </row>
    <row r="3260" spans="20:20">
      <c r="T3260" s="48"/>
    </row>
    <row r="3261" spans="20:20">
      <c r="T3261" s="48"/>
    </row>
    <row r="3262" spans="20:20">
      <c r="T3262" s="48"/>
    </row>
    <row r="3263" spans="20:20">
      <c r="T3263" s="48"/>
    </row>
    <row r="3264" spans="20:20">
      <c r="T3264" s="48"/>
    </row>
    <row r="3265" spans="20:20">
      <c r="T3265" s="48"/>
    </row>
    <row r="3266" spans="20:20">
      <c r="T3266" s="48"/>
    </row>
    <row r="3267" spans="20:20">
      <c r="T3267" s="48"/>
    </row>
    <row r="3268" spans="20:20">
      <c r="T3268" s="48"/>
    </row>
    <row r="3269" spans="20:20">
      <c r="T3269" s="48"/>
    </row>
    <row r="3270" spans="20:20">
      <c r="T3270" s="48"/>
    </row>
    <row r="3271" spans="20:20">
      <c r="T3271" s="48"/>
    </row>
    <row r="3272" spans="20:20">
      <c r="T3272" s="48"/>
    </row>
    <row r="3273" spans="20:20">
      <c r="T3273" s="48"/>
    </row>
    <row r="3274" spans="20:20">
      <c r="T3274" s="48"/>
    </row>
    <row r="3275" spans="20:20">
      <c r="T3275" s="48"/>
    </row>
    <row r="3276" spans="20:20">
      <c r="T3276" s="48"/>
    </row>
    <row r="3277" spans="20:20">
      <c r="T3277" s="48"/>
    </row>
    <row r="3278" spans="20:20">
      <c r="T3278" s="48"/>
    </row>
    <row r="3279" spans="20:20">
      <c r="T3279" s="48"/>
    </row>
    <row r="3280" spans="20:20">
      <c r="T3280" s="48"/>
    </row>
    <row r="3281" spans="20:20">
      <c r="T3281" s="48"/>
    </row>
    <row r="3282" spans="20:20">
      <c r="T3282" s="48"/>
    </row>
    <row r="3283" spans="20:20">
      <c r="T3283" s="48"/>
    </row>
    <row r="3284" spans="20:20">
      <c r="T3284" s="48"/>
    </row>
    <row r="3285" spans="20:20">
      <c r="T3285" s="48"/>
    </row>
    <row r="3286" spans="20:20">
      <c r="T3286" s="48"/>
    </row>
    <row r="3287" spans="20:20">
      <c r="T3287" s="48"/>
    </row>
    <row r="3288" spans="20:20">
      <c r="T3288" s="48"/>
    </row>
    <row r="3289" spans="20:20">
      <c r="T3289" s="48"/>
    </row>
    <row r="3290" spans="20:20">
      <c r="T3290" s="48"/>
    </row>
    <row r="3291" spans="20:20">
      <c r="T3291" s="48"/>
    </row>
    <row r="3292" spans="20:20">
      <c r="T3292" s="48"/>
    </row>
    <row r="3293" spans="20:20">
      <c r="T3293" s="48"/>
    </row>
    <row r="3294" spans="20:20">
      <c r="T3294" s="48"/>
    </row>
    <row r="3295" spans="20:20">
      <c r="T3295" s="48"/>
    </row>
    <row r="3296" spans="20:20">
      <c r="T3296" s="48"/>
    </row>
    <row r="3297" spans="20:20">
      <c r="T3297" s="48"/>
    </row>
    <row r="3298" spans="20:20">
      <c r="T3298" s="48"/>
    </row>
    <row r="3299" spans="20:20">
      <c r="T3299" s="48"/>
    </row>
    <row r="3300" spans="20:20">
      <c r="T3300" s="48"/>
    </row>
    <row r="3301" spans="20:20">
      <c r="T3301" s="48"/>
    </row>
    <row r="3302" spans="20:20">
      <c r="T3302" s="48"/>
    </row>
    <row r="3303" spans="20:20">
      <c r="T3303" s="48"/>
    </row>
    <row r="3304" spans="20:20">
      <c r="T3304" s="48"/>
    </row>
    <row r="3305" spans="20:20">
      <c r="T3305" s="48"/>
    </row>
    <row r="3306" spans="20:20">
      <c r="T3306" s="48"/>
    </row>
    <row r="3307" spans="20:20">
      <c r="T3307" s="48"/>
    </row>
    <row r="3308" spans="20:20">
      <c r="T3308" s="48"/>
    </row>
    <row r="3309" spans="20:20">
      <c r="T3309" s="48"/>
    </row>
    <row r="3310" spans="20:20">
      <c r="T3310" s="48"/>
    </row>
    <row r="3311" spans="20:20">
      <c r="T3311" s="48"/>
    </row>
    <row r="3312" spans="20:20">
      <c r="T3312" s="48"/>
    </row>
    <row r="3313" spans="20:20">
      <c r="T3313" s="48"/>
    </row>
    <row r="3314" spans="20:20">
      <c r="T3314" s="48"/>
    </row>
    <row r="3315" spans="20:20">
      <c r="T3315" s="48"/>
    </row>
    <row r="3316" spans="20:20">
      <c r="T3316" s="48"/>
    </row>
    <row r="3317" spans="20:20">
      <c r="T3317" s="48"/>
    </row>
    <row r="3318" spans="20:20">
      <c r="T3318" s="48"/>
    </row>
    <row r="3319" spans="20:20">
      <c r="T3319" s="48"/>
    </row>
    <row r="3320" spans="20:20">
      <c r="T3320" s="48"/>
    </row>
    <row r="3321" spans="20:20">
      <c r="T3321" s="48"/>
    </row>
    <row r="3322" spans="20:20">
      <c r="T3322" s="48"/>
    </row>
    <row r="3323" spans="20:20">
      <c r="T3323" s="48"/>
    </row>
    <row r="3324" spans="20:20">
      <c r="T3324" s="48"/>
    </row>
    <row r="3325" spans="20:20">
      <c r="T3325" s="48"/>
    </row>
    <row r="3326" spans="20:20">
      <c r="T3326" s="48"/>
    </row>
    <row r="3327" spans="20:20">
      <c r="T3327" s="48"/>
    </row>
    <row r="3328" spans="20:20">
      <c r="T3328" s="48"/>
    </row>
    <row r="3329" spans="20:20">
      <c r="T3329" s="48"/>
    </row>
    <row r="3330" spans="20:20">
      <c r="T3330" s="48"/>
    </row>
    <row r="3331" spans="20:20">
      <c r="T3331" s="48"/>
    </row>
    <row r="3332" spans="20:20">
      <c r="T3332" s="48"/>
    </row>
    <row r="3333" spans="20:20">
      <c r="T3333" s="48"/>
    </row>
    <row r="3334" spans="20:20">
      <c r="T3334" s="48"/>
    </row>
    <row r="3335" spans="20:20">
      <c r="T3335" s="48"/>
    </row>
    <row r="3336" spans="20:20">
      <c r="T3336" s="48"/>
    </row>
    <row r="3337" spans="20:20">
      <c r="T3337" s="48"/>
    </row>
    <row r="3338" spans="20:20">
      <c r="T3338" s="48"/>
    </row>
    <row r="3339" spans="20:20">
      <c r="T3339" s="48"/>
    </row>
    <row r="3340" spans="20:20">
      <c r="T3340" s="48"/>
    </row>
    <row r="3341" spans="20:20">
      <c r="T3341" s="48"/>
    </row>
    <row r="3342" spans="20:20">
      <c r="T3342" s="48"/>
    </row>
    <row r="3343" spans="20:20">
      <c r="T3343" s="48"/>
    </row>
    <row r="3344" spans="20:20">
      <c r="T3344" s="48"/>
    </row>
    <row r="3345" spans="20:20">
      <c r="T3345" s="48"/>
    </row>
    <row r="3346" spans="20:20">
      <c r="T3346" s="48"/>
    </row>
    <row r="3347" spans="20:20">
      <c r="T3347" s="48"/>
    </row>
    <row r="3348" spans="20:20">
      <c r="T3348" s="48"/>
    </row>
    <row r="3349" spans="20:20">
      <c r="T3349" s="48"/>
    </row>
    <row r="3350" spans="20:20">
      <c r="T3350" s="48"/>
    </row>
    <row r="3351" spans="20:20">
      <c r="T3351" s="48"/>
    </row>
    <row r="3352" spans="20:20">
      <c r="T3352" s="48"/>
    </row>
    <row r="3353" spans="20:20">
      <c r="T3353" s="48"/>
    </row>
    <row r="3354" spans="20:20">
      <c r="T3354" s="48"/>
    </row>
    <row r="3355" spans="20:20">
      <c r="T3355" s="48"/>
    </row>
    <row r="3356" spans="20:20">
      <c r="T3356" s="48"/>
    </row>
    <row r="3357" spans="20:20">
      <c r="T3357" s="48"/>
    </row>
    <row r="3358" spans="20:20">
      <c r="T3358" s="48"/>
    </row>
    <row r="3359" spans="20:20">
      <c r="T3359" s="48"/>
    </row>
    <row r="3360" spans="20:20">
      <c r="T3360" s="48"/>
    </row>
    <row r="3361" spans="20:20">
      <c r="T3361" s="48"/>
    </row>
    <row r="3362" spans="20:20">
      <c r="T3362" s="48"/>
    </row>
    <row r="3363" spans="20:20">
      <c r="T3363" s="48"/>
    </row>
    <row r="3364" spans="20:20">
      <c r="T3364" s="48"/>
    </row>
    <row r="3365" spans="20:20">
      <c r="T3365" s="48"/>
    </row>
    <row r="3366" spans="20:20">
      <c r="T3366" s="48"/>
    </row>
    <row r="3367" spans="20:20">
      <c r="T3367" s="48"/>
    </row>
    <row r="3368" spans="20:20">
      <c r="T3368" s="48"/>
    </row>
    <row r="3369" spans="20:20">
      <c r="T3369" s="48"/>
    </row>
    <row r="3370" spans="20:20">
      <c r="T3370" s="48"/>
    </row>
    <row r="3371" spans="20:20">
      <c r="T3371" s="48"/>
    </row>
    <row r="3372" spans="20:20">
      <c r="T3372" s="48"/>
    </row>
    <row r="3373" spans="20:20">
      <c r="T3373" s="48"/>
    </row>
    <row r="3374" spans="20:20">
      <c r="T3374" s="48"/>
    </row>
    <row r="3375" spans="20:20">
      <c r="T3375" s="48"/>
    </row>
    <row r="3376" spans="20:20">
      <c r="T3376" s="48"/>
    </row>
    <row r="3377" spans="20:20">
      <c r="T3377" s="48"/>
    </row>
    <row r="3378" spans="20:20">
      <c r="T3378" s="48"/>
    </row>
    <row r="3379" spans="20:20">
      <c r="T3379" s="48"/>
    </row>
    <row r="3380" spans="20:20">
      <c r="T3380" s="48"/>
    </row>
    <row r="3381" spans="20:20">
      <c r="T3381" s="48"/>
    </row>
    <row r="3382" spans="20:20">
      <c r="T3382" s="48"/>
    </row>
    <row r="3383" spans="20:20">
      <c r="T3383" s="48"/>
    </row>
    <row r="3384" spans="20:20">
      <c r="T3384" s="48"/>
    </row>
    <row r="3385" spans="20:20">
      <c r="T3385" s="48"/>
    </row>
    <row r="3386" spans="20:20">
      <c r="T3386" s="48"/>
    </row>
    <row r="3387" spans="20:20">
      <c r="T3387" s="48"/>
    </row>
    <row r="3388" spans="20:20">
      <c r="T3388" s="48"/>
    </row>
    <row r="3389" spans="20:20">
      <c r="T3389" s="48"/>
    </row>
    <row r="3390" spans="20:20">
      <c r="T3390" s="48"/>
    </row>
    <row r="3391" spans="20:20">
      <c r="T3391" s="48"/>
    </row>
    <row r="3392" spans="20:20">
      <c r="T3392" s="48"/>
    </row>
    <row r="3393" spans="20:20">
      <c r="T3393" s="48"/>
    </row>
    <row r="3394" spans="20:20">
      <c r="T3394" s="48"/>
    </row>
    <row r="3395" spans="20:20">
      <c r="T3395" s="48"/>
    </row>
    <row r="3396" spans="20:20">
      <c r="T3396" s="48"/>
    </row>
    <row r="3397" spans="20:20">
      <c r="T3397" s="48"/>
    </row>
    <row r="3398" spans="20:20">
      <c r="T3398" s="48"/>
    </row>
    <row r="3399" spans="20:20">
      <c r="T3399" s="48"/>
    </row>
    <row r="3400" spans="20:20">
      <c r="T3400" s="48"/>
    </row>
    <row r="3401" spans="20:20">
      <c r="T3401" s="48"/>
    </row>
    <row r="3402" spans="20:20">
      <c r="T3402" s="48"/>
    </row>
    <row r="3403" spans="20:20">
      <c r="T3403" s="48"/>
    </row>
    <row r="3404" spans="20:20">
      <c r="T3404" s="48"/>
    </row>
    <row r="3405" spans="20:20">
      <c r="T3405" s="48"/>
    </row>
    <row r="3406" spans="20:20">
      <c r="T3406" s="48"/>
    </row>
    <row r="3407" spans="20:20">
      <c r="T3407" s="48"/>
    </row>
    <row r="3408" spans="20:20">
      <c r="T3408" s="48"/>
    </row>
    <row r="3409" spans="20:20">
      <c r="T3409" s="48"/>
    </row>
    <row r="3410" spans="20:20">
      <c r="T3410" s="48"/>
    </row>
    <row r="3411" spans="20:20">
      <c r="T3411" s="48"/>
    </row>
    <row r="3412" spans="20:20">
      <c r="T3412" s="48"/>
    </row>
    <row r="3413" spans="20:20">
      <c r="T3413" s="48"/>
    </row>
    <row r="3414" spans="20:20">
      <c r="T3414" s="48"/>
    </row>
    <row r="3415" spans="20:20">
      <c r="T3415" s="48"/>
    </row>
    <row r="3416" spans="20:20">
      <c r="T3416" s="48"/>
    </row>
    <row r="3417" spans="20:20">
      <c r="T3417" s="48"/>
    </row>
    <row r="3418" spans="20:20">
      <c r="T3418" s="48"/>
    </row>
    <row r="3419" spans="20:20">
      <c r="T3419" s="48"/>
    </row>
    <row r="3420" spans="20:20">
      <c r="T3420" s="48"/>
    </row>
    <row r="3421" spans="20:20">
      <c r="T3421" s="48"/>
    </row>
    <row r="3422" spans="20:20">
      <c r="T3422" s="48"/>
    </row>
    <row r="3423" spans="20:20">
      <c r="T3423" s="48"/>
    </row>
    <row r="3424" spans="20:20">
      <c r="T3424" s="48"/>
    </row>
    <row r="3425" spans="20:20">
      <c r="T3425" s="48"/>
    </row>
    <row r="3426" spans="20:20">
      <c r="T3426" s="48"/>
    </row>
    <row r="3427" spans="20:20">
      <c r="T3427" s="48"/>
    </row>
    <row r="3428" spans="20:20">
      <c r="T3428" s="48"/>
    </row>
    <row r="3429" spans="20:20">
      <c r="T3429" s="48"/>
    </row>
    <row r="3430" spans="20:20">
      <c r="T3430" s="48"/>
    </row>
    <row r="3431" spans="20:20">
      <c r="T3431" s="48"/>
    </row>
    <row r="3432" spans="20:20">
      <c r="T3432" s="48"/>
    </row>
    <row r="3433" spans="20:20">
      <c r="T3433" s="48"/>
    </row>
    <row r="3434" spans="20:20">
      <c r="T3434" s="48"/>
    </row>
    <row r="3435" spans="20:20">
      <c r="T3435" s="48"/>
    </row>
    <row r="3436" spans="20:20">
      <c r="T3436" s="48"/>
    </row>
    <row r="3437" spans="20:20">
      <c r="T3437" s="48"/>
    </row>
    <row r="3438" spans="20:20">
      <c r="T3438" s="48"/>
    </row>
    <row r="3439" spans="20:20">
      <c r="T3439" s="48"/>
    </row>
    <row r="3440" spans="20:20">
      <c r="T3440" s="48"/>
    </row>
    <row r="3441" spans="20:20">
      <c r="T3441" s="48"/>
    </row>
    <row r="3442" spans="20:20">
      <c r="T3442" s="48"/>
    </row>
    <row r="3443" spans="20:20">
      <c r="T3443" s="48"/>
    </row>
    <row r="3444" spans="20:20">
      <c r="T3444" s="48"/>
    </row>
    <row r="3445" spans="20:20">
      <c r="T3445" s="48"/>
    </row>
    <row r="3446" spans="20:20">
      <c r="T3446" s="48"/>
    </row>
    <row r="3447" spans="20:20">
      <c r="T3447" s="48"/>
    </row>
    <row r="3448" spans="20:20">
      <c r="T3448" s="48"/>
    </row>
    <row r="3449" spans="20:20">
      <c r="T3449" s="48"/>
    </row>
    <row r="3450" spans="20:20">
      <c r="T3450" s="48"/>
    </row>
    <row r="3451" spans="20:20">
      <c r="T3451" s="48"/>
    </row>
    <row r="3452" spans="20:20">
      <c r="T3452" s="48"/>
    </row>
    <row r="3453" spans="20:20">
      <c r="T3453" s="48"/>
    </row>
    <row r="3454" spans="20:20">
      <c r="T3454" s="48"/>
    </row>
    <row r="3455" spans="20:20">
      <c r="T3455" s="48"/>
    </row>
    <row r="3456" spans="20:20">
      <c r="T3456" s="48"/>
    </row>
    <row r="3457" spans="20:20">
      <c r="T3457" s="48"/>
    </row>
    <row r="3458" spans="20:20">
      <c r="T3458" s="48"/>
    </row>
    <row r="3459" spans="20:20">
      <c r="T3459" s="48"/>
    </row>
    <row r="3460" spans="20:20">
      <c r="T3460" s="48"/>
    </row>
    <row r="3461" spans="20:20">
      <c r="T3461" s="48"/>
    </row>
    <row r="3462" spans="20:20">
      <c r="T3462" s="48"/>
    </row>
    <row r="3463" spans="20:20">
      <c r="T3463" s="48"/>
    </row>
    <row r="3464" spans="20:20">
      <c r="T3464" s="48"/>
    </row>
    <row r="3465" spans="20:20">
      <c r="T3465" s="48"/>
    </row>
    <row r="3466" spans="20:20">
      <c r="T3466" s="48"/>
    </row>
    <row r="3467" spans="20:20">
      <c r="T3467" s="48"/>
    </row>
    <row r="3468" spans="20:20">
      <c r="T3468" s="48"/>
    </row>
    <row r="3469" spans="20:20">
      <c r="T3469" s="48"/>
    </row>
    <row r="3470" spans="20:20">
      <c r="T3470" s="48"/>
    </row>
    <row r="3471" spans="20:20">
      <c r="T3471" s="48"/>
    </row>
    <row r="3472" spans="20:20">
      <c r="T3472" s="48"/>
    </row>
    <row r="3473" spans="20:20">
      <c r="T3473" s="48"/>
    </row>
    <row r="3474" spans="20:20">
      <c r="T3474" s="48"/>
    </row>
    <row r="3475" spans="20:20">
      <c r="T3475" s="48"/>
    </row>
    <row r="3476" spans="20:20">
      <c r="T3476" s="48"/>
    </row>
    <row r="3477" spans="20:20">
      <c r="T3477" s="48"/>
    </row>
    <row r="3478" spans="20:20">
      <c r="T3478" s="48"/>
    </row>
    <row r="3479" spans="20:20">
      <c r="T3479" s="48"/>
    </row>
    <row r="3480" spans="20:20">
      <c r="T3480" s="48"/>
    </row>
    <row r="3481" spans="20:20">
      <c r="T3481" s="48"/>
    </row>
    <row r="3482" spans="20:20">
      <c r="T3482" s="48"/>
    </row>
    <row r="3483" spans="20:20">
      <c r="T3483" s="48"/>
    </row>
    <row r="3484" spans="20:20">
      <c r="T3484" s="48"/>
    </row>
    <row r="3485" spans="20:20">
      <c r="T3485" s="48"/>
    </row>
    <row r="3486" spans="20:20">
      <c r="T3486" s="48"/>
    </row>
    <row r="3487" spans="20:20">
      <c r="T3487" s="48"/>
    </row>
    <row r="3488" spans="20:20">
      <c r="T3488" s="48"/>
    </row>
    <row r="3489" spans="20:20">
      <c r="T3489" s="48"/>
    </row>
    <row r="3490" spans="20:20">
      <c r="T3490" s="48"/>
    </row>
    <row r="3491" spans="20:20">
      <c r="T3491" s="48"/>
    </row>
    <row r="3492" spans="20:20">
      <c r="T3492" s="48"/>
    </row>
    <row r="3493" spans="20:20">
      <c r="T3493" s="48"/>
    </row>
    <row r="3494" spans="20:20">
      <c r="T3494" s="48"/>
    </row>
    <row r="3495" spans="20:20">
      <c r="T3495" s="48"/>
    </row>
    <row r="3496" spans="20:20">
      <c r="T3496" s="48"/>
    </row>
    <row r="3497" spans="20:20">
      <c r="T3497" s="48"/>
    </row>
    <row r="3498" spans="20:20">
      <c r="T3498" s="48"/>
    </row>
    <row r="3499" spans="20:20">
      <c r="T3499" s="48"/>
    </row>
    <row r="3500" spans="20:20">
      <c r="T3500" s="48"/>
    </row>
    <row r="3501" spans="20:20">
      <c r="T3501" s="48"/>
    </row>
    <row r="3502" spans="20:20">
      <c r="T3502" s="48"/>
    </row>
    <row r="3503" spans="20:20">
      <c r="T3503" s="48"/>
    </row>
    <row r="3504" spans="20:20">
      <c r="T3504" s="48"/>
    </row>
    <row r="3505" spans="20:20">
      <c r="T3505" s="48"/>
    </row>
    <row r="3506" spans="20:20">
      <c r="T3506" s="48"/>
    </row>
    <row r="3507" spans="20:20">
      <c r="T3507" s="48"/>
    </row>
    <row r="3508" spans="20:20">
      <c r="T3508" s="48"/>
    </row>
    <row r="3509" spans="20:20">
      <c r="T3509" s="48"/>
    </row>
    <row r="3510" spans="20:20">
      <c r="T3510" s="48"/>
    </row>
    <row r="3511" spans="20:20">
      <c r="T3511" s="48"/>
    </row>
    <row r="3512" spans="20:20">
      <c r="T3512" s="48"/>
    </row>
    <row r="3513" spans="20:20">
      <c r="T3513" s="48"/>
    </row>
    <row r="3514" spans="20:20">
      <c r="T3514" s="48"/>
    </row>
    <row r="3515" spans="20:20">
      <c r="T3515" s="48"/>
    </row>
    <row r="3516" spans="20:20">
      <c r="T3516" s="48"/>
    </row>
    <row r="3517" spans="20:20">
      <c r="T3517" s="48"/>
    </row>
    <row r="3518" spans="20:20">
      <c r="T3518" s="48"/>
    </row>
    <row r="3519" spans="20:20">
      <c r="T3519" s="48"/>
    </row>
    <row r="3520" spans="20:20">
      <c r="T3520" s="48"/>
    </row>
    <row r="3521" spans="20:20">
      <c r="T3521" s="48"/>
    </row>
    <row r="3522" spans="20:20">
      <c r="T3522" s="48"/>
    </row>
    <row r="3523" spans="20:20">
      <c r="T3523" s="48"/>
    </row>
    <row r="3524" spans="20:20">
      <c r="T3524" s="48"/>
    </row>
    <row r="3525" spans="20:20">
      <c r="T3525" s="48"/>
    </row>
    <row r="3526" spans="20:20">
      <c r="T3526" s="48"/>
    </row>
    <row r="3527" spans="20:20">
      <c r="T3527" s="48"/>
    </row>
    <row r="3528" spans="20:20">
      <c r="T3528" s="48"/>
    </row>
    <row r="3529" spans="20:20">
      <c r="T3529" s="48"/>
    </row>
    <row r="3530" spans="20:20">
      <c r="T3530" s="48"/>
    </row>
    <row r="3531" spans="20:20">
      <c r="T3531" s="48"/>
    </row>
    <row r="3532" spans="20:20">
      <c r="T3532" s="48"/>
    </row>
    <row r="3533" spans="20:20">
      <c r="T3533" s="48"/>
    </row>
    <row r="3534" spans="20:20">
      <c r="T3534" s="48"/>
    </row>
    <row r="3535" spans="20:20">
      <c r="T3535" s="48"/>
    </row>
    <row r="3536" spans="20:20">
      <c r="T3536" s="48"/>
    </row>
    <row r="3537" spans="20:20">
      <c r="T3537" s="48"/>
    </row>
    <row r="3538" spans="20:20">
      <c r="T3538" s="48"/>
    </row>
    <row r="3539" spans="20:20">
      <c r="T3539" s="48"/>
    </row>
    <row r="3540" spans="20:20">
      <c r="T3540" s="48"/>
    </row>
    <row r="3541" spans="20:20">
      <c r="T3541" s="48"/>
    </row>
    <row r="3542" spans="20:20">
      <c r="T3542" s="48"/>
    </row>
    <row r="3543" spans="20:20">
      <c r="T3543" s="48"/>
    </row>
    <row r="3544" spans="20:20">
      <c r="T3544" s="48"/>
    </row>
    <row r="3545" spans="20:20">
      <c r="T3545" s="48"/>
    </row>
    <row r="3546" spans="20:20">
      <c r="T3546" s="48"/>
    </row>
    <row r="3547" spans="20:20">
      <c r="T3547" s="48"/>
    </row>
    <row r="3548" spans="20:20">
      <c r="T3548" s="48"/>
    </row>
    <row r="3549" spans="20:20">
      <c r="T3549" s="48"/>
    </row>
    <row r="3550" spans="20:20">
      <c r="T3550" s="48"/>
    </row>
    <row r="3551" spans="20:20">
      <c r="T3551" s="48"/>
    </row>
    <row r="3552" spans="20:20">
      <c r="T3552" s="48"/>
    </row>
    <row r="3553" spans="20:20">
      <c r="T3553" s="48"/>
    </row>
    <row r="3554" spans="20:20">
      <c r="T3554" s="48"/>
    </row>
    <row r="3555" spans="20:20">
      <c r="T3555" s="48"/>
    </row>
    <row r="3556" spans="20:20">
      <c r="T3556" s="48"/>
    </row>
    <row r="3557" spans="20:20">
      <c r="T3557" s="48"/>
    </row>
    <row r="3558" spans="20:20">
      <c r="T3558" s="48"/>
    </row>
    <row r="3559" spans="20:20">
      <c r="T3559" s="48"/>
    </row>
    <row r="3560" spans="20:20">
      <c r="T3560" s="48"/>
    </row>
    <row r="3561" spans="20:20">
      <c r="T3561" s="48"/>
    </row>
    <row r="3562" spans="20:20">
      <c r="T3562" s="48"/>
    </row>
    <row r="3563" spans="20:20">
      <c r="T3563" s="48"/>
    </row>
    <row r="3564" spans="20:20">
      <c r="T3564" s="48"/>
    </row>
    <row r="3565" spans="20:20">
      <c r="T3565" s="48"/>
    </row>
    <row r="3566" spans="20:20">
      <c r="T3566" s="48"/>
    </row>
    <row r="3567" spans="20:20">
      <c r="T3567" s="48"/>
    </row>
    <row r="3568" spans="20:20">
      <c r="T3568" s="48"/>
    </row>
    <row r="3569" spans="20:20">
      <c r="T3569" s="48"/>
    </row>
    <row r="3570" spans="20:20">
      <c r="T3570" s="48"/>
    </row>
    <row r="3571" spans="20:20">
      <c r="T3571" s="48"/>
    </row>
    <row r="3572" spans="20:20">
      <c r="T3572" s="48"/>
    </row>
    <row r="3573" spans="20:20">
      <c r="T3573" s="48"/>
    </row>
    <row r="3574" spans="20:20">
      <c r="T3574" s="48"/>
    </row>
    <row r="3575" spans="20:20">
      <c r="T3575" s="48"/>
    </row>
    <row r="3576" spans="20:20">
      <c r="T3576" s="48"/>
    </row>
    <row r="3577" spans="20:20">
      <c r="T3577" s="48"/>
    </row>
    <row r="3578" spans="20:20">
      <c r="T3578" s="48"/>
    </row>
    <row r="3579" spans="20:20">
      <c r="T3579" s="48"/>
    </row>
    <row r="3580" spans="20:20">
      <c r="T3580" s="48"/>
    </row>
    <row r="3581" spans="20:20">
      <c r="T3581" s="48"/>
    </row>
    <row r="3582" spans="20:20">
      <c r="T3582" s="48"/>
    </row>
    <row r="3583" spans="20:20">
      <c r="T3583" s="48"/>
    </row>
    <row r="3584" spans="20:20">
      <c r="T3584" s="48"/>
    </row>
    <row r="3585" spans="20:20">
      <c r="T3585" s="48"/>
    </row>
    <row r="3586" spans="20:20">
      <c r="T3586" s="48"/>
    </row>
    <row r="3587" spans="20:20">
      <c r="T3587" s="48"/>
    </row>
    <row r="3588" spans="20:20">
      <c r="T3588" s="48"/>
    </row>
    <row r="3589" spans="20:20">
      <c r="T3589" s="48"/>
    </row>
    <row r="3590" spans="20:20">
      <c r="T3590" s="48"/>
    </row>
    <row r="3591" spans="20:20">
      <c r="T3591" s="48"/>
    </row>
    <row r="3592" spans="20:20">
      <c r="T3592" s="48"/>
    </row>
    <row r="3593" spans="20:20">
      <c r="T3593" s="48"/>
    </row>
    <row r="3594" spans="20:20">
      <c r="T3594" s="48"/>
    </row>
    <row r="3595" spans="20:20">
      <c r="T3595" s="48"/>
    </row>
    <row r="3596" spans="20:20">
      <c r="T3596" s="48"/>
    </row>
    <row r="3597" spans="20:20">
      <c r="T3597" s="48"/>
    </row>
    <row r="3598" spans="20:20">
      <c r="T3598" s="48"/>
    </row>
    <row r="3599" spans="20:20">
      <c r="T3599" s="48"/>
    </row>
    <row r="3600" spans="20:20">
      <c r="T3600" s="48"/>
    </row>
    <row r="3601" spans="20:20">
      <c r="T3601" s="48"/>
    </row>
    <row r="3602" spans="20:20">
      <c r="T3602" s="48"/>
    </row>
    <row r="3603" spans="20:20">
      <c r="T3603" s="48"/>
    </row>
    <row r="3604" spans="20:20">
      <c r="T3604" s="48"/>
    </row>
    <row r="3605" spans="20:20">
      <c r="T3605" s="48"/>
    </row>
    <row r="3606" spans="20:20">
      <c r="T3606" s="48"/>
    </row>
    <row r="3607" spans="20:20">
      <c r="T3607" s="48"/>
    </row>
    <row r="3608" spans="20:20">
      <c r="T3608" s="48"/>
    </row>
    <row r="3609" spans="20:20">
      <c r="T3609" s="48"/>
    </row>
    <row r="3610" spans="20:20">
      <c r="T3610" s="48"/>
    </row>
    <row r="3611" spans="20:20">
      <c r="T3611" s="48"/>
    </row>
    <row r="3612" spans="20:20">
      <c r="T3612" s="48"/>
    </row>
    <row r="3613" spans="20:20">
      <c r="T3613" s="48"/>
    </row>
    <row r="3614" spans="20:20">
      <c r="T3614" s="48"/>
    </row>
    <row r="3615" spans="20:20">
      <c r="T3615" s="48"/>
    </row>
    <row r="3616" spans="20:20">
      <c r="T3616" s="48"/>
    </row>
    <row r="3617" spans="20:20">
      <c r="T3617" s="48"/>
    </row>
    <row r="3618" spans="20:20">
      <c r="T3618" s="48"/>
    </row>
    <row r="3619" spans="20:20">
      <c r="T3619" s="48"/>
    </row>
    <row r="3620" spans="20:20">
      <c r="T3620" s="48"/>
    </row>
    <row r="3621" spans="20:20">
      <c r="T3621" s="48"/>
    </row>
    <row r="3622" spans="20:20">
      <c r="T3622" s="48"/>
    </row>
    <row r="3623" spans="20:20">
      <c r="T3623" s="48"/>
    </row>
    <row r="3624" spans="20:20">
      <c r="T3624" s="48"/>
    </row>
    <row r="3625" spans="20:20">
      <c r="T3625" s="48"/>
    </row>
    <row r="3626" spans="20:20">
      <c r="T3626" s="48"/>
    </row>
    <row r="3627" spans="20:20">
      <c r="T3627" s="48"/>
    </row>
    <row r="3628" spans="20:20">
      <c r="T3628" s="48"/>
    </row>
    <row r="3629" spans="20:20">
      <c r="T3629" s="48"/>
    </row>
    <row r="3630" spans="20:20">
      <c r="T3630" s="48"/>
    </row>
    <row r="3631" spans="20:20">
      <c r="T3631" s="48"/>
    </row>
    <row r="3632" spans="20:20">
      <c r="T3632" s="48"/>
    </row>
    <row r="3633" spans="20:20">
      <c r="T3633" s="48"/>
    </row>
    <row r="3634" spans="20:20">
      <c r="T3634" s="48"/>
    </row>
    <row r="3635" spans="20:20">
      <c r="T3635" s="48"/>
    </row>
    <row r="3636" spans="20:20">
      <c r="T3636" s="48"/>
    </row>
    <row r="3637" spans="20:20">
      <c r="T3637" s="48"/>
    </row>
    <row r="3638" spans="20:20">
      <c r="T3638" s="48"/>
    </row>
    <row r="3639" spans="20:20">
      <c r="T3639" s="48"/>
    </row>
    <row r="3640" spans="20:20">
      <c r="T3640" s="48"/>
    </row>
    <row r="3641" spans="20:20">
      <c r="T3641" s="48"/>
    </row>
    <row r="3642" spans="20:20">
      <c r="T3642" s="48"/>
    </row>
    <row r="3643" spans="20:20">
      <c r="T3643" s="48"/>
    </row>
    <row r="3644" spans="20:20">
      <c r="T3644" s="48"/>
    </row>
    <row r="3645" spans="20:20">
      <c r="T3645" s="48"/>
    </row>
    <row r="3646" spans="20:20">
      <c r="T3646" s="48"/>
    </row>
    <row r="3647" spans="20:20">
      <c r="T3647" s="48"/>
    </row>
    <row r="3648" spans="20:20">
      <c r="T3648" s="48"/>
    </row>
    <row r="3649" spans="20:20">
      <c r="T3649" s="48"/>
    </row>
    <row r="3650" spans="20:20">
      <c r="T3650" s="48"/>
    </row>
    <row r="3651" spans="20:20">
      <c r="T3651" s="48"/>
    </row>
    <row r="3652" spans="20:20">
      <c r="T3652" s="48"/>
    </row>
    <row r="3653" spans="20:20">
      <c r="T3653" s="48"/>
    </row>
    <row r="3654" spans="20:20">
      <c r="T3654" s="48"/>
    </row>
    <row r="3655" spans="20:20">
      <c r="T3655" s="48"/>
    </row>
    <row r="3656" spans="20:20">
      <c r="T3656" s="48"/>
    </row>
    <row r="3657" spans="20:20">
      <c r="T3657" s="48"/>
    </row>
    <row r="3658" spans="20:20">
      <c r="T3658" s="48"/>
    </row>
    <row r="3659" spans="20:20">
      <c r="T3659" s="48"/>
    </row>
    <row r="3660" spans="20:20">
      <c r="T3660" s="48"/>
    </row>
    <row r="3661" spans="20:20">
      <c r="T3661" s="48"/>
    </row>
    <row r="3662" spans="20:20">
      <c r="T3662" s="48"/>
    </row>
    <row r="3663" spans="20:20">
      <c r="T3663" s="48"/>
    </row>
    <row r="3664" spans="20:20">
      <c r="T3664" s="48"/>
    </row>
    <row r="3665" spans="20:20">
      <c r="T3665" s="48"/>
    </row>
    <row r="3666" spans="20:20">
      <c r="T3666" s="48"/>
    </row>
    <row r="3667" spans="20:20">
      <c r="T3667" s="48"/>
    </row>
    <row r="3668" spans="20:20">
      <c r="T3668" s="48"/>
    </row>
    <row r="3669" spans="20:20">
      <c r="T3669" s="48"/>
    </row>
    <row r="3670" spans="20:20">
      <c r="T3670" s="48"/>
    </row>
    <row r="3671" spans="20:20">
      <c r="T3671" s="48"/>
    </row>
    <row r="3672" spans="20:20">
      <c r="T3672" s="48"/>
    </row>
    <row r="3673" spans="20:20">
      <c r="T3673" s="48"/>
    </row>
    <row r="3674" spans="20:20">
      <c r="T3674" s="48"/>
    </row>
    <row r="3675" spans="20:20">
      <c r="T3675" s="48"/>
    </row>
    <row r="3676" spans="20:20">
      <c r="T3676" s="48"/>
    </row>
    <row r="3677" spans="20:20">
      <c r="T3677" s="48"/>
    </row>
    <row r="3678" spans="20:20">
      <c r="T3678" s="48"/>
    </row>
    <row r="3679" spans="20:20">
      <c r="T3679" s="48"/>
    </row>
    <row r="3680" spans="20:20">
      <c r="T3680" s="48"/>
    </row>
    <row r="3681" spans="20:20">
      <c r="T3681" s="48"/>
    </row>
    <row r="3682" spans="20:20">
      <c r="T3682" s="48"/>
    </row>
    <row r="3683" spans="20:20">
      <c r="T3683" s="48"/>
    </row>
    <row r="3684" spans="20:20">
      <c r="T3684" s="48"/>
    </row>
    <row r="3685" spans="20:20">
      <c r="T3685" s="48"/>
    </row>
    <row r="3686" spans="20:20">
      <c r="T3686" s="48"/>
    </row>
    <row r="3687" spans="20:20">
      <c r="T3687" s="48"/>
    </row>
    <row r="3688" spans="20:20">
      <c r="T3688" s="48"/>
    </row>
    <row r="3689" spans="20:20">
      <c r="T3689" s="48"/>
    </row>
    <row r="3690" spans="20:20">
      <c r="T3690" s="48"/>
    </row>
    <row r="3691" spans="20:20">
      <c r="T3691" s="48"/>
    </row>
    <row r="3692" spans="20:20">
      <c r="T3692" s="48"/>
    </row>
    <row r="3693" spans="20:20">
      <c r="T3693" s="48"/>
    </row>
    <row r="3694" spans="20:20">
      <c r="T3694" s="48"/>
    </row>
    <row r="3695" spans="20:20">
      <c r="T3695" s="48"/>
    </row>
    <row r="3696" spans="20:20">
      <c r="T3696" s="48"/>
    </row>
    <row r="3697" spans="20:20">
      <c r="T3697" s="48"/>
    </row>
    <row r="3698" spans="20:20">
      <c r="T3698" s="48"/>
    </row>
    <row r="3699" spans="20:20">
      <c r="T3699" s="48"/>
    </row>
    <row r="3700" spans="20:20">
      <c r="T3700" s="48"/>
    </row>
    <row r="3701" spans="20:20">
      <c r="T3701" s="48"/>
    </row>
    <row r="3702" spans="20:20">
      <c r="T3702" s="48"/>
    </row>
    <row r="3703" spans="20:20">
      <c r="T3703" s="48"/>
    </row>
    <row r="3704" spans="20:20">
      <c r="T3704" s="48"/>
    </row>
    <row r="3705" spans="20:20">
      <c r="T3705" s="48"/>
    </row>
    <row r="3706" spans="20:20">
      <c r="T3706" s="48"/>
    </row>
    <row r="3707" spans="20:20">
      <c r="T3707" s="48"/>
    </row>
    <row r="3708" spans="20:20">
      <c r="T3708" s="48"/>
    </row>
    <row r="3709" spans="20:20">
      <c r="T3709" s="48"/>
    </row>
    <row r="3710" spans="20:20">
      <c r="T3710" s="48"/>
    </row>
    <row r="3711" spans="20:20">
      <c r="T3711" s="48"/>
    </row>
    <row r="3712" spans="20:20">
      <c r="T3712" s="48"/>
    </row>
    <row r="3713" spans="20:20">
      <c r="T3713" s="48"/>
    </row>
    <row r="3714" spans="20:20">
      <c r="T3714" s="48"/>
    </row>
    <row r="3715" spans="20:20">
      <c r="T3715" s="48"/>
    </row>
    <row r="3716" spans="20:20">
      <c r="T3716" s="48"/>
    </row>
    <row r="3717" spans="20:20">
      <c r="T3717" s="48"/>
    </row>
    <row r="3718" spans="20:20">
      <c r="T3718" s="48"/>
    </row>
    <row r="3719" spans="20:20">
      <c r="T3719" s="48"/>
    </row>
    <row r="3720" spans="20:20">
      <c r="T3720" s="48"/>
    </row>
    <row r="3721" spans="20:20">
      <c r="T3721" s="48"/>
    </row>
    <row r="3722" spans="20:20">
      <c r="T3722" s="48"/>
    </row>
    <row r="3723" spans="20:20">
      <c r="T3723" s="48"/>
    </row>
    <row r="3724" spans="20:20">
      <c r="T3724" s="48"/>
    </row>
    <row r="3725" spans="20:20">
      <c r="T3725" s="48"/>
    </row>
    <row r="3726" spans="20:20">
      <c r="T3726" s="48"/>
    </row>
    <row r="3727" spans="20:20">
      <c r="T3727" s="48"/>
    </row>
    <row r="3728" spans="20:20">
      <c r="T3728" s="48"/>
    </row>
    <row r="3729" spans="20:20">
      <c r="T3729" s="48"/>
    </row>
    <row r="3730" spans="20:20">
      <c r="T3730" s="48"/>
    </row>
    <row r="3731" spans="20:20">
      <c r="T3731" s="48"/>
    </row>
    <row r="3732" spans="20:20">
      <c r="T3732" s="48"/>
    </row>
    <row r="3733" spans="20:20">
      <c r="T3733" s="48"/>
    </row>
    <row r="3734" spans="20:20">
      <c r="T3734" s="48"/>
    </row>
    <row r="3735" spans="20:20">
      <c r="T3735" s="48"/>
    </row>
    <row r="3736" spans="20:20">
      <c r="T3736" s="48"/>
    </row>
    <row r="3737" spans="20:20">
      <c r="T3737" s="48"/>
    </row>
    <row r="3738" spans="20:20">
      <c r="T3738" s="48"/>
    </row>
    <row r="3739" spans="20:20">
      <c r="T3739" s="48"/>
    </row>
    <row r="3740" spans="20:20">
      <c r="T3740" s="48"/>
    </row>
    <row r="3741" spans="20:20">
      <c r="T3741" s="48"/>
    </row>
    <row r="3742" spans="20:20">
      <c r="T3742" s="48"/>
    </row>
    <row r="3743" spans="20:20">
      <c r="T3743" s="48"/>
    </row>
    <row r="3744" spans="20:20">
      <c r="T3744" s="48"/>
    </row>
    <row r="3745" spans="20:20">
      <c r="T3745" s="48"/>
    </row>
    <row r="3746" spans="20:20">
      <c r="T3746" s="48"/>
    </row>
    <row r="3747" spans="20:20">
      <c r="T3747" s="48"/>
    </row>
    <row r="3748" spans="20:20">
      <c r="T3748" s="48"/>
    </row>
    <row r="3749" spans="20:20">
      <c r="T3749" s="48"/>
    </row>
    <row r="3750" spans="20:20">
      <c r="T3750" s="48"/>
    </row>
    <row r="3751" spans="20:20">
      <c r="T3751" s="48"/>
    </row>
    <row r="3752" spans="20:20">
      <c r="T3752" s="48"/>
    </row>
    <row r="3753" spans="20:20">
      <c r="T3753" s="48"/>
    </row>
    <row r="3754" spans="20:20">
      <c r="T3754" s="48"/>
    </row>
    <row r="3755" spans="20:20">
      <c r="T3755" s="48"/>
    </row>
    <row r="3756" spans="20:20">
      <c r="T3756" s="48"/>
    </row>
    <row r="3757" spans="20:20">
      <c r="T3757" s="48"/>
    </row>
    <row r="3758" spans="20:20">
      <c r="T3758" s="48"/>
    </row>
    <row r="3759" spans="20:20">
      <c r="T3759" s="48"/>
    </row>
    <row r="3760" spans="20:20">
      <c r="T3760" s="48"/>
    </row>
    <row r="3761" spans="20:20">
      <c r="T3761" s="48"/>
    </row>
    <row r="3762" spans="20:20">
      <c r="T3762" s="48"/>
    </row>
    <row r="3763" spans="20:20">
      <c r="T3763" s="48"/>
    </row>
    <row r="3764" spans="20:20">
      <c r="T3764" s="48"/>
    </row>
    <row r="3765" spans="20:20">
      <c r="T3765" s="48"/>
    </row>
    <row r="3766" spans="20:20">
      <c r="T3766" s="48"/>
    </row>
    <row r="3767" spans="20:20">
      <c r="T3767" s="48"/>
    </row>
    <row r="3768" spans="20:20">
      <c r="T3768" s="48"/>
    </row>
    <row r="3769" spans="20:20">
      <c r="T3769" s="48"/>
    </row>
    <row r="3770" spans="20:20">
      <c r="T3770" s="48"/>
    </row>
    <row r="3771" spans="20:20">
      <c r="T3771" s="48"/>
    </row>
    <row r="3772" spans="20:20">
      <c r="T3772" s="48"/>
    </row>
    <row r="3773" spans="20:20">
      <c r="T3773" s="48"/>
    </row>
    <row r="3774" spans="20:20">
      <c r="T3774" s="48"/>
    </row>
    <row r="3775" spans="20:20">
      <c r="T3775" s="48"/>
    </row>
    <row r="3776" spans="20:20">
      <c r="T3776" s="48"/>
    </row>
    <row r="3777" spans="20:20">
      <c r="T3777" s="48"/>
    </row>
    <row r="3778" spans="20:20">
      <c r="T3778" s="48"/>
    </row>
    <row r="3779" spans="20:20">
      <c r="T3779" s="48"/>
    </row>
    <row r="3780" spans="20:20">
      <c r="T3780" s="48"/>
    </row>
    <row r="3781" spans="20:20">
      <c r="T3781" s="48"/>
    </row>
    <row r="3782" spans="20:20">
      <c r="T3782" s="48"/>
    </row>
    <row r="3783" spans="20:20">
      <c r="T3783" s="48"/>
    </row>
    <row r="3784" spans="20:20">
      <c r="T3784" s="48"/>
    </row>
    <row r="3785" spans="20:20">
      <c r="T3785" s="48"/>
    </row>
    <row r="3786" spans="20:20">
      <c r="T3786" s="48"/>
    </row>
    <row r="3787" spans="20:20">
      <c r="T3787" s="48"/>
    </row>
    <row r="3788" spans="20:20">
      <c r="T3788" s="48"/>
    </row>
    <row r="3789" spans="20:20">
      <c r="T3789" s="48"/>
    </row>
    <row r="3790" spans="20:20">
      <c r="T3790" s="48"/>
    </row>
    <row r="3791" spans="20:20">
      <c r="T3791" s="48"/>
    </row>
    <row r="3792" spans="20:20">
      <c r="T3792" s="48"/>
    </row>
    <row r="3793" spans="20:20">
      <c r="T3793" s="48"/>
    </row>
    <row r="3794" spans="20:20">
      <c r="T3794" s="48"/>
    </row>
    <row r="3795" spans="20:20">
      <c r="T3795" s="48"/>
    </row>
    <row r="3796" spans="20:20">
      <c r="T3796" s="48"/>
    </row>
    <row r="3797" spans="20:20">
      <c r="T3797" s="48"/>
    </row>
    <row r="3798" spans="20:20">
      <c r="T3798" s="48"/>
    </row>
    <row r="3799" spans="20:20">
      <c r="T3799" s="48"/>
    </row>
    <row r="3800" spans="20:20">
      <c r="T3800" s="48"/>
    </row>
    <row r="3801" spans="20:20">
      <c r="T3801" s="48"/>
    </row>
    <row r="3802" spans="20:20">
      <c r="T3802" s="48"/>
    </row>
    <row r="3803" spans="20:20">
      <c r="T3803" s="48"/>
    </row>
    <row r="3804" spans="20:20">
      <c r="T3804" s="48"/>
    </row>
    <row r="3805" spans="20:20">
      <c r="T3805" s="48"/>
    </row>
    <row r="3806" spans="20:20">
      <c r="T3806" s="48"/>
    </row>
    <row r="3807" spans="20:20">
      <c r="T3807" s="48"/>
    </row>
    <row r="3808" spans="20:20">
      <c r="T3808" s="48"/>
    </row>
    <row r="3809" spans="20:20">
      <c r="T3809" s="48"/>
    </row>
    <row r="3810" spans="20:20">
      <c r="T3810" s="48"/>
    </row>
    <row r="3811" spans="20:20">
      <c r="T3811" s="48"/>
    </row>
    <row r="3812" spans="20:20">
      <c r="T3812" s="48"/>
    </row>
    <row r="3813" spans="20:20">
      <c r="T3813" s="48"/>
    </row>
    <row r="3814" spans="20:20">
      <c r="T3814" s="48"/>
    </row>
    <row r="3815" spans="20:20">
      <c r="T3815" s="48"/>
    </row>
    <row r="3816" spans="20:20">
      <c r="T3816" s="48"/>
    </row>
    <row r="3817" spans="20:20">
      <c r="T3817" s="48"/>
    </row>
    <row r="3818" spans="20:20">
      <c r="T3818" s="48"/>
    </row>
    <row r="3819" spans="20:20">
      <c r="T3819" s="48"/>
    </row>
    <row r="3820" spans="20:20">
      <c r="T3820" s="48"/>
    </row>
    <row r="3821" spans="20:20">
      <c r="T3821" s="48"/>
    </row>
    <row r="3822" spans="20:20">
      <c r="T3822" s="48"/>
    </row>
    <row r="3823" spans="20:20">
      <c r="T3823" s="48"/>
    </row>
    <row r="3824" spans="20:20">
      <c r="T3824" s="48"/>
    </row>
    <row r="3825" spans="20:20">
      <c r="T3825" s="48"/>
    </row>
    <row r="3826" spans="20:20">
      <c r="T3826" s="48"/>
    </row>
    <row r="3827" spans="20:20">
      <c r="T3827" s="48"/>
    </row>
    <row r="3828" spans="20:20">
      <c r="T3828" s="48"/>
    </row>
    <row r="3829" spans="20:20">
      <c r="T3829" s="48"/>
    </row>
    <row r="3830" spans="20:20">
      <c r="T3830" s="48"/>
    </row>
    <row r="3831" spans="20:20">
      <c r="T3831" s="48"/>
    </row>
    <row r="3832" spans="20:20">
      <c r="T3832" s="48"/>
    </row>
    <row r="3833" spans="20:20">
      <c r="T3833" s="48"/>
    </row>
    <row r="3834" spans="20:20">
      <c r="T3834" s="48"/>
    </row>
    <row r="3835" spans="20:20">
      <c r="T3835" s="48"/>
    </row>
    <row r="3836" spans="20:20">
      <c r="T3836" s="48"/>
    </row>
    <row r="3837" spans="20:20">
      <c r="T3837" s="48"/>
    </row>
    <row r="3838" spans="20:20">
      <c r="T3838" s="48"/>
    </row>
    <row r="3839" spans="20:20">
      <c r="T3839" s="48"/>
    </row>
    <row r="3840" spans="20:20">
      <c r="T3840" s="48"/>
    </row>
    <row r="3841" spans="20:20">
      <c r="T3841" s="48"/>
    </row>
    <row r="3842" spans="20:20">
      <c r="T3842" s="48"/>
    </row>
    <row r="3843" spans="20:20">
      <c r="T3843" s="48"/>
    </row>
    <row r="3844" spans="20:20">
      <c r="T3844" s="48"/>
    </row>
    <row r="3845" spans="20:20">
      <c r="T3845" s="48"/>
    </row>
    <row r="3846" spans="20:20">
      <c r="T3846" s="48"/>
    </row>
    <row r="3847" spans="20:20">
      <c r="T3847" s="48"/>
    </row>
    <row r="3848" spans="20:20">
      <c r="T3848" s="48"/>
    </row>
    <row r="3849" spans="20:20">
      <c r="T3849" s="48"/>
    </row>
    <row r="3850" spans="20:20">
      <c r="T3850" s="48"/>
    </row>
    <row r="3851" spans="20:20">
      <c r="T3851" s="48"/>
    </row>
    <row r="3852" spans="20:20">
      <c r="T3852" s="48"/>
    </row>
    <row r="3853" spans="20:20">
      <c r="T3853" s="48"/>
    </row>
    <row r="3854" spans="20:20">
      <c r="T3854" s="48"/>
    </row>
  </sheetData>
  <mergeCells count="74">
    <mergeCell ref="U2:V2"/>
    <mergeCell ref="AG17:AG18"/>
    <mergeCell ref="AH17:AH18"/>
    <mergeCell ref="AG21:AH21"/>
    <mergeCell ref="AG3:AH3"/>
    <mergeCell ref="AG15:AG16"/>
    <mergeCell ref="AH15:AH16"/>
    <mergeCell ref="AA17:AA18"/>
    <mergeCell ref="AB17:AB18"/>
    <mergeCell ref="AA21:AB21"/>
    <mergeCell ref="AA3:AB3"/>
    <mergeCell ref="AA15:AA16"/>
    <mergeCell ref="AB15:AB16"/>
    <mergeCell ref="U3:V3"/>
    <mergeCell ref="T4:U4"/>
    <mergeCell ref="V4:W4"/>
    <mergeCell ref="S17:S18"/>
    <mergeCell ref="Q17:Q18"/>
    <mergeCell ref="S15:S16"/>
    <mergeCell ref="U21:V21"/>
    <mergeCell ref="T15:U16"/>
    <mergeCell ref="T17:U18"/>
    <mergeCell ref="V17:V18"/>
    <mergeCell ref="V15:V16"/>
    <mergeCell ref="M3:N3"/>
    <mergeCell ref="Q3:R3"/>
    <mergeCell ref="M15:M16"/>
    <mergeCell ref="N15:N16"/>
    <mergeCell ref="L4:M4"/>
    <mergeCell ref="N4:O4"/>
    <mergeCell ref="Q15:Q16"/>
    <mergeCell ref="P4:Q4"/>
    <mergeCell ref="R4:S4"/>
    <mergeCell ref="A3:G4"/>
    <mergeCell ref="B5:C6"/>
    <mergeCell ref="I3:J3"/>
    <mergeCell ref="B7:B20"/>
    <mergeCell ref="C7:C8"/>
    <mergeCell ref="C9:C10"/>
    <mergeCell ref="C11:C12"/>
    <mergeCell ref="C13:C14"/>
    <mergeCell ref="H4:I4"/>
    <mergeCell ref="J4:K4"/>
    <mergeCell ref="F17:F18"/>
    <mergeCell ref="I17:I18"/>
    <mergeCell ref="J17:J18"/>
    <mergeCell ref="F15:F16"/>
    <mergeCell ref="I15:I16"/>
    <mergeCell ref="J15:J16"/>
    <mergeCell ref="B22:R22"/>
    <mergeCell ref="B21:F21"/>
    <mergeCell ref="I21:J21"/>
    <mergeCell ref="R17:R18"/>
    <mergeCell ref="C19:C20"/>
    <mergeCell ref="M21:N21"/>
    <mergeCell ref="C15:C18"/>
    <mergeCell ref="R15:R16"/>
    <mergeCell ref="N17:N18"/>
    <mergeCell ref="M17:M18"/>
    <mergeCell ref="Q21:R21"/>
    <mergeCell ref="Y21:Z21"/>
    <mergeCell ref="Y3:Z3"/>
    <mergeCell ref="X4:Y4"/>
    <mergeCell ref="X15:Y16"/>
    <mergeCell ref="Z15:Z16"/>
    <mergeCell ref="X17:Y18"/>
    <mergeCell ref="Z17:Z18"/>
    <mergeCell ref="AG2:AH2"/>
    <mergeCell ref="AD17:AD18"/>
    <mergeCell ref="AE17:AE18"/>
    <mergeCell ref="AD21:AE21"/>
    <mergeCell ref="AD3:AE3"/>
    <mergeCell ref="AD15:AD16"/>
    <mergeCell ref="AE15:AE16"/>
  </mergeCells>
  <phoneticPr fontId="2"/>
  <pageMargins left="0.78740157480314965" right="0.19685039370078741" top="0.98425196850393704" bottom="0.98425196850393704" header="0.51181102362204722" footer="0.51181102362204722"/>
  <pageSetup paperSize="9" scale="85" firstPageNumber="11" orientation="portrait" useFirstPageNumber="1" r:id="rId1"/>
  <headerFooter alignWithMargins="0">
    <oddFooter>&amp;C&amp;"ＭＳ Ｐ明朝,標準"－&amp;P－</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N30"/>
  <sheetViews>
    <sheetView showGridLines="0" zoomScale="115" zoomScaleNormal="115" workbookViewId="0">
      <selection activeCell="D9" sqref="D9"/>
    </sheetView>
  </sheetViews>
  <sheetFormatPr defaultColWidth="9" defaultRowHeight="12"/>
  <cols>
    <col min="1" max="1" width="0.42578125" style="182" customWidth="1"/>
    <col min="2" max="2" width="3.5703125" style="182" customWidth="1"/>
    <col min="3" max="3" width="4.5703125" style="182" customWidth="1"/>
    <col min="4" max="5" width="0.42578125" style="182" customWidth="1"/>
    <col min="6" max="6" width="5.5703125" style="315" customWidth="1"/>
    <col min="7" max="7" width="0.42578125" style="182" customWidth="1"/>
    <col min="8" max="8" width="0.42578125" style="182" hidden="1" customWidth="1"/>
    <col min="9" max="9" width="9.140625" style="182" hidden="1" customWidth="1"/>
    <col min="10" max="10" width="5.5703125" style="291" hidden="1" customWidth="1"/>
    <col min="11" max="12" width="0.42578125" style="182" hidden="1" customWidth="1"/>
    <col min="13" max="13" width="9.140625" style="182" hidden="1" customWidth="1"/>
    <col min="14" max="14" width="8.5703125" style="291" hidden="1" customWidth="1"/>
    <col min="15" max="16" width="0.42578125" style="182" hidden="1" customWidth="1"/>
    <col min="17" max="17" width="9.140625" style="182" hidden="1" customWidth="1"/>
    <col min="18" max="18" width="7.5703125" style="291" hidden="1" customWidth="1"/>
    <col min="19" max="19" width="0.42578125" style="182" hidden="1" customWidth="1"/>
    <col min="20" max="20" width="0.42578125" style="182" customWidth="1"/>
    <col min="21" max="21" width="9.140625" style="182" customWidth="1"/>
    <col min="22" max="22" width="7.5703125" style="182" customWidth="1"/>
    <col min="23" max="24" width="0.42578125" style="182" customWidth="1"/>
    <col min="25" max="25" width="9.140625" style="182" customWidth="1"/>
    <col min="26" max="26" width="7.5703125" style="182" customWidth="1"/>
    <col min="27" max="28" width="0.42578125" style="182" customWidth="1"/>
    <col min="29" max="29" width="9.140625" style="182" customWidth="1"/>
    <col min="30" max="30" width="7.5703125" style="182" customWidth="1"/>
    <col min="31" max="31" width="20" style="182" hidden="1" customWidth="1"/>
    <col min="32" max="32" width="9.85546875" style="182" customWidth="1"/>
    <col min="33" max="33" width="7.5703125" style="182" customWidth="1"/>
    <col min="34" max="34" width="20" style="182" hidden="1" customWidth="1"/>
    <col min="35" max="35" width="10.7109375" style="182" customWidth="1"/>
    <col min="36" max="36" width="7.5703125" style="182" customWidth="1"/>
    <col min="37" max="38" width="0.42578125" style="182" customWidth="1"/>
    <col min="39" max="16384" width="9" style="182"/>
  </cols>
  <sheetData>
    <row r="1" spans="1:40">
      <c r="A1" s="181" t="s">
        <v>450</v>
      </c>
      <c r="B1" s="290"/>
      <c r="C1" s="290"/>
      <c r="D1" s="290"/>
      <c r="E1" s="290"/>
      <c r="F1" s="290"/>
      <c r="G1" s="290"/>
    </row>
    <row r="2" spans="1:40" ht="18" customHeight="1">
      <c r="N2" s="184"/>
      <c r="O2" s="184"/>
      <c r="P2" s="184"/>
      <c r="Q2" s="184"/>
      <c r="R2" s="184"/>
      <c r="S2" s="295"/>
      <c r="T2" s="467"/>
      <c r="U2" s="468"/>
      <c r="V2" s="467"/>
      <c r="X2" s="467"/>
      <c r="Y2" s="468"/>
      <c r="Z2" s="467"/>
      <c r="AB2" s="467"/>
      <c r="AC2" s="468"/>
      <c r="AD2" s="467"/>
      <c r="AE2" s="467"/>
      <c r="AF2" s="468"/>
      <c r="AG2" s="467"/>
      <c r="AH2" s="467"/>
      <c r="AI2" s="468" t="s">
        <v>475</v>
      </c>
      <c r="AJ2" s="467"/>
    </row>
    <row r="3" spans="1:40" ht="24.95" customHeight="1">
      <c r="A3" s="1090" t="s">
        <v>210</v>
      </c>
      <c r="B3" s="1091"/>
      <c r="C3" s="1091"/>
      <c r="D3" s="1091"/>
      <c r="E3" s="1091"/>
      <c r="F3" s="1091"/>
      <c r="G3" s="1092"/>
      <c r="H3" s="189"/>
      <c r="I3" s="1088" t="s">
        <v>211</v>
      </c>
      <c r="J3" s="1088"/>
      <c r="K3" s="188"/>
      <c r="L3" s="189"/>
      <c r="M3" s="1088" t="s">
        <v>504</v>
      </c>
      <c r="N3" s="1088"/>
      <c r="O3" s="188"/>
      <c r="P3" s="189"/>
      <c r="Q3" s="1088" t="s">
        <v>444</v>
      </c>
      <c r="R3" s="1088"/>
      <c r="S3" s="187"/>
      <c r="T3" s="296"/>
      <c r="U3" s="1088" t="s">
        <v>503</v>
      </c>
      <c r="V3" s="1088"/>
      <c r="W3" s="188"/>
      <c r="X3" s="296"/>
      <c r="Y3" s="1088" t="s">
        <v>537</v>
      </c>
      <c r="Z3" s="1088"/>
      <c r="AA3" s="188"/>
      <c r="AB3" s="296"/>
      <c r="AC3" s="1088" t="s">
        <v>642</v>
      </c>
      <c r="AD3" s="1088"/>
      <c r="AE3" s="770" t="str">
        <f>AF3</f>
        <v>平成30年度</v>
      </c>
      <c r="AF3" s="1109" t="s">
        <v>659</v>
      </c>
      <c r="AG3" s="1156"/>
      <c r="AH3" s="785" t="str">
        <f>AI3</f>
        <v>令和元年度</v>
      </c>
      <c r="AI3" s="1109" t="s">
        <v>691</v>
      </c>
      <c r="AJ3" s="1088"/>
      <c r="AK3" s="692"/>
      <c r="AL3" s="48"/>
      <c r="AM3" s="48"/>
    </row>
    <row r="4" spans="1:40" ht="69.95" customHeight="1">
      <c r="A4" s="1099"/>
      <c r="B4" s="1100"/>
      <c r="C4" s="1100"/>
      <c r="D4" s="1100"/>
      <c r="E4" s="1100"/>
      <c r="F4" s="1100"/>
      <c r="G4" s="1101"/>
      <c r="H4" s="1114" t="s">
        <v>212</v>
      </c>
      <c r="I4" s="1142"/>
      <c r="J4" s="1143" t="s">
        <v>213</v>
      </c>
      <c r="K4" s="1144"/>
      <c r="L4" s="1114" t="s">
        <v>212</v>
      </c>
      <c r="M4" s="1142"/>
      <c r="N4" s="1143" t="s">
        <v>213</v>
      </c>
      <c r="O4" s="1144"/>
      <c r="P4" s="1114" t="s">
        <v>212</v>
      </c>
      <c r="Q4" s="1142"/>
      <c r="R4" s="1143" t="s">
        <v>213</v>
      </c>
      <c r="S4" s="1171"/>
      <c r="T4" s="1161" t="s">
        <v>212</v>
      </c>
      <c r="U4" s="1162"/>
      <c r="V4" s="1163" t="s">
        <v>213</v>
      </c>
      <c r="W4" s="1164"/>
      <c r="X4" s="1161" t="s">
        <v>212</v>
      </c>
      <c r="Y4" s="1162"/>
      <c r="Z4" s="1163" t="s">
        <v>213</v>
      </c>
      <c r="AA4" s="1164"/>
      <c r="AB4" s="1161" t="s">
        <v>212</v>
      </c>
      <c r="AC4" s="1162"/>
      <c r="AD4" s="757" t="s">
        <v>213</v>
      </c>
      <c r="AE4" s="761" t="s">
        <v>740</v>
      </c>
      <c r="AF4" s="756" t="s">
        <v>212</v>
      </c>
      <c r="AG4" s="777" t="s">
        <v>213</v>
      </c>
      <c r="AH4" s="784" t="s">
        <v>740</v>
      </c>
      <c r="AI4" s="756" t="s">
        <v>212</v>
      </c>
      <c r="AJ4" s="1163" t="s">
        <v>213</v>
      </c>
      <c r="AK4" s="1174"/>
      <c r="AL4" s="48"/>
      <c r="AN4" s="48"/>
    </row>
    <row r="5" spans="1:40" ht="39.950000000000003" customHeight="1">
      <c r="A5" s="201"/>
      <c r="B5" s="1085" t="s">
        <v>214</v>
      </c>
      <c r="C5" s="1085"/>
      <c r="D5" s="235"/>
      <c r="E5" s="297"/>
      <c r="F5" s="230" t="s">
        <v>185</v>
      </c>
      <c r="G5" s="235"/>
      <c r="H5" s="288"/>
      <c r="I5" s="266">
        <v>365657</v>
      </c>
      <c r="J5" s="420">
        <v>84.276261353971961</v>
      </c>
      <c r="K5" s="266"/>
      <c r="L5" s="351"/>
      <c r="M5" s="266">
        <v>398683.46819781774</v>
      </c>
      <c r="N5" s="420">
        <v>98.091402319110401</v>
      </c>
      <c r="O5" s="266"/>
      <c r="P5" s="351"/>
      <c r="Q5" s="266">
        <v>393217</v>
      </c>
      <c r="R5" s="420">
        <v>98.6</v>
      </c>
      <c r="S5" s="297"/>
      <c r="T5" s="353"/>
      <c r="U5" s="266">
        <v>375515</v>
      </c>
      <c r="V5" s="420">
        <v>98.02915106527081</v>
      </c>
      <c r="W5" s="266"/>
      <c r="X5" s="353"/>
      <c r="Y5" s="266">
        <v>370386</v>
      </c>
      <c r="Z5" s="420">
        <v>98.634142444376394</v>
      </c>
      <c r="AA5" s="266"/>
      <c r="AB5" s="353"/>
      <c r="AC5" s="266">
        <v>370316</v>
      </c>
      <c r="AD5" s="420">
        <v>99.981100797546347</v>
      </c>
      <c r="AE5" s="780">
        <f>'P11'!AC5</f>
        <v>136681386077</v>
      </c>
      <c r="AF5" s="759">
        <f>AE5/$AF$21</f>
        <v>403195.87627251138</v>
      </c>
      <c r="AG5" s="773">
        <f t="shared" ref="AG5:AG20" si="0">IFERROR(AF5/AC5*100,"－")</f>
        <v>108.87887001169578</v>
      </c>
      <c r="AH5" s="786">
        <f>'P11'!AF5</f>
        <v>139547750407</v>
      </c>
      <c r="AI5" s="759">
        <f>AH5/$AI$21</f>
        <v>408943.12040499353</v>
      </c>
      <c r="AJ5" s="420">
        <f>IFERROR(AI5/AF5*100,"－")</f>
        <v>101.42542234945819</v>
      </c>
      <c r="AK5" s="474"/>
      <c r="AL5" s="48"/>
    </row>
    <row r="6" spans="1:40" ht="39.950000000000003" customHeight="1">
      <c r="A6" s="220"/>
      <c r="B6" s="1084"/>
      <c r="C6" s="1084"/>
      <c r="D6" s="235"/>
      <c r="E6" s="297"/>
      <c r="F6" s="230" t="s">
        <v>186</v>
      </c>
      <c r="G6" s="235"/>
      <c r="H6" s="288"/>
      <c r="I6" s="266">
        <v>360254</v>
      </c>
      <c r="J6" s="420">
        <v>90.795539033457246</v>
      </c>
      <c r="K6" s="266"/>
      <c r="L6" s="351"/>
      <c r="M6" s="266">
        <v>376172.69292151678</v>
      </c>
      <c r="N6" s="420">
        <v>98.496896216409326</v>
      </c>
      <c r="O6" s="266"/>
      <c r="P6" s="351"/>
      <c r="Q6" s="266">
        <v>372986</v>
      </c>
      <c r="R6" s="420">
        <v>99.2</v>
      </c>
      <c r="S6" s="297"/>
      <c r="T6" s="353"/>
      <c r="U6" s="266">
        <v>363067</v>
      </c>
      <c r="V6" s="420">
        <v>98.364631788764555</v>
      </c>
      <c r="W6" s="266"/>
      <c r="X6" s="353"/>
      <c r="Y6" s="266">
        <v>358653</v>
      </c>
      <c r="Z6" s="420">
        <v>98.784246433853809</v>
      </c>
      <c r="AA6" s="266"/>
      <c r="AB6" s="353"/>
      <c r="AC6" s="266">
        <v>359418</v>
      </c>
      <c r="AD6" s="420">
        <v>100.21329809035475</v>
      </c>
      <c r="AE6" s="780">
        <f>'P11'!AC6</f>
        <v>133104661277</v>
      </c>
      <c r="AF6" s="759">
        <f t="shared" ref="AF6:AF20" si="1">AE6/$AF$21</f>
        <v>392644.9100340713</v>
      </c>
      <c r="AG6" s="773">
        <f t="shared" si="0"/>
        <v>109.24464273744535</v>
      </c>
      <c r="AH6" s="786">
        <f>'P11'!AF6</f>
        <v>136102491416</v>
      </c>
      <c r="AI6" s="759">
        <f t="shared" ref="AI6:AI20" si="2">AH6/$AI$21</f>
        <v>398846.82749970694</v>
      </c>
      <c r="AJ6" s="420">
        <f t="shared" ref="AJ6:AJ20" si="3">IFERROR(AI6/AF6*100,"－")</f>
        <v>101.57952320459151</v>
      </c>
      <c r="AK6" s="474"/>
      <c r="AL6" s="48"/>
    </row>
    <row r="7" spans="1:40" ht="39.950000000000003" customHeight="1">
      <c r="A7" s="201"/>
      <c r="B7" s="1169" t="s">
        <v>449</v>
      </c>
      <c r="C7" s="1131" t="s">
        <v>215</v>
      </c>
      <c r="D7" s="237"/>
      <c r="E7" s="297"/>
      <c r="F7" s="230" t="s">
        <v>185</v>
      </c>
      <c r="G7" s="235"/>
      <c r="H7" s="299"/>
      <c r="I7" s="264">
        <v>100676</v>
      </c>
      <c r="J7" s="300">
        <v>85.786105643463955</v>
      </c>
      <c r="K7" s="264"/>
      <c r="L7" s="299"/>
      <c r="M7" s="264">
        <v>130666.11144111281</v>
      </c>
      <c r="N7" s="300">
        <v>93.961185236013677</v>
      </c>
      <c r="O7" s="264"/>
      <c r="P7" s="299"/>
      <c r="Q7" s="264">
        <v>126195</v>
      </c>
      <c r="R7" s="300">
        <v>96.6</v>
      </c>
      <c r="S7" s="297"/>
      <c r="T7" s="301"/>
      <c r="U7" s="264">
        <v>126073</v>
      </c>
      <c r="V7" s="300">
        <v>99.982289459665097</v>
      </c>
      <c r="W7" s="264"/>
      <c r="X7" s="301"/>
      <c r="Y7" s="264">
        <v>125889</v>
      </c>
      <c r="Z7" s="300">
        <v>99.854052810673181</v>
      </c>
      <c r="AA7" s="264"/>
      <c r="AB7" s="301"/>
      <c r="AC7" s="264">
        <v>127494</v>
      </c>
      <c r="AD7" s="300">
        <v>101.3</v>
      </c>
      <c r="AE7" s="780">
        <f>'P11'!AC7</f>
        <v>55165049531</v>
      </c>
      <c r="AF7" s="760">
        <f t="shared" si="1"/>
        <v>162731.15984306554</v>
      </c>
      <c r="AG7" s="774">
        <f t="shared" si="0"/>
        <v>127.63828873756063</v>
      </c>
      <c r="AH7" s="786">
        <f>'P11'!AF7</f>
        <v>57466930198</v>
      </c>
      <c r="AI7" s="760">
        <f t="shared" si="2"/>
        <v>168406.19563357168</v>
      </c>
      <c r="AJ7" s="300">
        <f t="shared" si="3"/>
        <v>103.48736885792434</v>
      </c>
      <c r="AK7" s="475"/>
      <c r="AL7" s="48"/>
    </row>
    <row r="8" spans="1:40" ht="39.950000000000003" customHeight="1">
      <c r="A8" s="206"/>
      <c r="B8" s="1162"/>
      <c r="C8" s="1132"/>
      <c r="D8" s="53"/>
      <c r="E8" s="297"/>
      <c r="F8" s="230" t="s">
        <v>186</v>
      </c>
      <c r="G8" s="235"/>
      <c r="H8" s="299"/>
      <c r="I8" s="264">
        <v>99079</v>
      </c>
      <c r="J8" s="300">
        <v>92.318515136550417</v>
      </c>
      <c r="K8" s="264"/>
      <c r="L8" s="299"/>
      <c r="M8" s="264">
        <v>122362.26018485069</v>
      </c>
      <c r="N8" s="300">
        <v>93.787521179618992</v>
      </c>
      <c r="O8" s="264"/>
      <c r="P8" s="299"/>
      <c r="Q8" s="264">
        <v>118684</v>
      </c>
      <c r="R8" s="300">
        <v>97</v>
      </c>
      <c r="S8" s="297"/>
      <c r="T8" s="301"/>
      <c r="U8" s="264">
        <v>121416</v>
      </c>
      <c r="V8" s="300">
        <v>100.45810597969339</v>
      </c>
      <c r="W8" s="264"/>
      <c r="X8" s="301"/>
      <c r="Y8" s="264">
        <v>121551</v>
      </c>
      <c r="Z8" s="300">
        <v>100.1111879818146</v>
      </c>
      <c r="AA8" s="264"/>
      <c r="AB8" s="301"/>
      <c r="AC8" s="264">
        <v>123455</v>
      </c>
      <c r="AD8" s="300">
        <v>101.6</v>
      </c>
      <c r="AE8" s="780">
        <f>'P11'!AC8</f>
        <v>53752735041</v>
      </c>
      <c r="AF8" s="760">
        <f t="shared" si="1"/>
        <v>158564.97895544182</v>
      </c>
      <c r="AG8" s="774">
        <f t="shared" si="0"/>
        <v>128.43949532659011</v>
      </c>
      <c r="AH8" s="786">
        <f>'P11'!AF8</f>
        <v>56016517113</v>
      </c>
      <c r="AI8" s="760">
        <f t="shared" si="2"/>
        <v>164155.77632458095</v>
      </c>
      <c r="AJ8" s="300">
        <f t="shared" si="3"/>
        <v>103.52587147929442</v>
      </c>
      <c r="AK8" s="475"/>
      <c r="AL8" s="48"/>
    </row>
    <row r="9" spans="1:40" ht="39.950000000000003" customHeight="1">
      <c r="A9" s="206"/>
      <c r="B9" s="1162"/>
      <c r="C9" s="1131" t="s">
        <v>192</v>
      </c>
      <c r="D9" s="237"/>
      <c r="E9" s="297"/>
      <c r="F9" s="230" t="s">
        <v>185</v>
      </c>
      <c r="G9" s="235"/>
      <c r="H9" s="299"/>
      <c r="I9" s="264">
        <v>168866</v>
      </c>
      <c r="J9" s="300">
        <v>87.126066722389055</v>
      </c>
      <c r="K9" s="264"/>
      <c r="L9" s="299"/>
      <c r="M9" s="264">
        <v>171533.2122010403</v>
      </c>
      <c r="N9" s="300">
        <v>98.938454113984236</v>
      </c>
      <c r="O9" s="264"/>
      <c r="P9" s="299"/>
      <c r="Q9" s="264">
        <v>167508</v>
      </c>
      <c r="R9" s="300">
        <v>98.2</v>
      </c>
      <c r="S9" s="297"/>
      <c r="T9" s="301"/>
      <c r="U9" s="264">
        <v>151717</v>
      </c>
      <c r="V9" s="300">
        <v>97.79649106830081</v>
      </c>
      <c r="W9" s="264"/>
      <c r="X9" s="301"/>
      <c r="Y9" s="264">
        <v>151186</v>
      </c>
      <c r="Z9" s="300">
        <v>99.65000626165822</v>
      </c>
      <c r="AA9" s="264"/>
      <c r="AB9" s="301"/>
      <c r="AC9" s="264">
        <v>150910</v>
      </c>
      <c r="AD9" s="300">
        <v>99.817443414072727</v>
      </c>
      <c r="AE9" s="780">
        <f>'P11'!AC9</f>
        <v>50298966406</v>
      </c>
      <c r="AF9" s="760">
        <f t="shared" si="1"/>
        <v>148376.72061829822</v>
      </c>
      <c r="AG9" s="774">
        <f t="shared" si="0"/>
        <v>98.321331004107222</v>
      </c>
      <c r="AH9" s="786">
        <f>'P11'!AF9</f>
        <v>50768644298</v>
      </c>
      <c r="AI9" s="760">
        <f t="shared" si="2"/>
        <v>148776.94378736374</v>
      </c>
      <c r="AJ9" s="300">
        <f t="shared" si="3"/>
        <v>100.26973447546068</v>
      </c>
      <c r="AK9" s="475"/>
      <c r="AM9" s="48"/>
    </row>
    <row r="10" spans="1:40" ht="39.950000000000003" customHeight="1">
      <c r="A10" s="206"/>
      <c r="B10" s="1162"/>
      <c r="C10" s="1132"/>
      <c r="D10" s="53"/>
      <c r="E10" s="297"/>
      <c r="F10" s="230" t="s">
        <v>186</v>
      </c>
      <c r="G10" s="235"/>
      <c r="H10" s="299"/>
      <c r="I10" s="264">
        <v>165312</v>
      </c>
      <c r="J10" s="300">
        <v>96.263298569257373</v>
      </c>
      <c r="K10" s="264"/>
      <c r="L10" s="299"/>
      <c r="M10" s="264">
        <v>160173.24265248902</v>
      </c>
      <c r="N10" s="300">
        <v>99.785889061523747</v>
      </c>
      <c r="O10" s="264"/>
      <c r="P10" s="299"/>
      <c r="Q10" s="264">
        <v>157425</v>
      </c>
      <c r="R10" s="300">
        <v>98.9</v>
      </c>
      <c r="S10" s="297"/>
      <c r="T10" s="301"/>
      <c r="U10" s="264">
        <v>145481</v>
      </c>
      <c r="V10" s="300">
        <v>98.202616373591553</v>
      </c>
      <c r="W10" s="264"/>
      <c r="X10" s="301"/>
      <c r="Y10" s="264">
        <v>145306</v>
      </c>
      <c r="Z10" s="300">
        <v>99.879709377856912</v>
      </c>
      <c r="AA10" s="264"/>
      <c r="AB10" s="301"/>
      <c r="AC10" s="264">
        <v>145512</v>
      </c>
      <c r="AD10" s="300">
        <v>100.14176978239027</v>
      </c>
      <c r="AE10" s="780">
        <f>'P11'!AC10</f>
        <v>48599590717</v>
      </c>
      <c r="AF10" s="760">
        <f t="shared" si="1"/>
        <v>143363.73904334873</v>
      </c>
      <c r="AG10" s="774">
        <f t="shared" si="0"/>
        <v>98.523653749071372</v>
      </c>
      <c r="AH10" s="786">
        <f>'P11'!AF10</f>
        <v>49156992781</v>
      </c>
      <c r="AI10" s="760">
        <f t="shared" si="2"/>
        <v>144054.01705837535</v>
      </c>
      <c r="AJ10" s="300">
        <f t="shared" si="3"/>
        <v>100.48148717355781</v>
      </c>
      <c r="AK10" s="475"/>
      <c r="AL10" s="48"/>
    </row>
    <row r="11" spans="1:40" ht="39.950000000000003" customHeight="1">
      <c r="A11" s="206"/>
      <c r="B11" s="1162"/>
      <c r="C11" s="1131" t="s">
        <v>194</v>
      </c>
      <c r="D11" s="237"/>
      <c r="E11" s="297"/>
      <c r="F11" s="230" t="s">
        <v>185</v>
      </c>
      <c r="G11" s="235"/>
      <c r="H11" s="301"/>
      <c r="I11" s="264">
        <v>3572</v>
      </c>
      <c r="J11" s="300">
        <v>118.82900864936794</v>
      </c>
      <c r="K11" s="264"/>
      <c r="L11" s="301"/>
      <c r="M11" s="264">
        <v>4498.990268324419</v>
      </c>
      <c r="N11" s="300">
        <v>101.61950642809016</v>
      </c>
      <c r="O11" s="264"/>
      <c r="P11" s="299"/>
      <c r="Q11" s="264">
        <v>4562</v>
      </c>
      <c r="R11" s="300">
        <v>101.4</v>
      </c>
      <c r="S11" s="297"/>
      <c r="T11" s="301"/>
      <c r="U11" s="264">
        <v>4870</v>
      </c>
      <c r="V11" s="300">
        <v>101.39679313316685</v>
      </c>
      <c r="W11" s="264"/>
      <c r="X11" s="301"/>
      <c r="Y11" s="264">
        <v>5531</v>
      </c>
      <c r="Z11" s="300">
        <v>113.57289527720739</v>
      </c>
      <c r="AA11" s="264"/>
      <c r="AB11" s="301"/>
      <c r="AC11" s="264">
        <v>5725</v>
      </c>
      <c r="AD11" s="300">
        <v>103.50750316398481</v>
      </c>
      <c r="AE11" s="780">
        <f>'P11'!AC11</f>
        <v>2009515362</v>
      </c>
      <c r="AF11" s="760">
        <f t="shared" si="1"/>
        <v>5927.861360787032</v>
      </c>
      <c r="AG11" s="774">
        <f t="shared" si="0"/>
        <v>103.54342988274293</v>
      </c>
      <c r="AH11" s="786">
        <f>'P11'!AF11</f>
        <v>2097534196</v>
      </c>
      <c r="AI11" s="760">
        <f t="shared" si="2"/>
        <v>6146.8004806001645</v>
      </c>
      <c r="AJ11" s="300">
        <f t="shared" si="3"/>
        <v>103.693391368115</v>
      </c>
      <c r="AK11" s="475"/>
      <c r="AL11" s="48"/>
      <c r="AM11" s="48"/>
    </row>
    <row r="12" spans="1:40" ht="39.950000000000003" customHeight="1">
      <c r="A12" s="206"/>
      <c r="B12" s="1162"/>
      <c r="C12" s="1132"/>
      <c r="D12" s="53"/>
      <c r="E12" s="297"/>
      <c r="F12" s="230" t="s">
        <v>186</v>
      </c>
      <c r="G12" s="235"/>
      <c r="H12" s="301"/>
      <c r="I12" s="264">
        <v>3501</v>
      </c>
      <c r="J12" s="300">
        <v>128.76057374034571</v>
      </c>
      <c r="K12" s="264"/>
      <c r="L12" s="301"/>
      <c r="M12" s="264">
        <v>4242.8985047619353</v>
      </c>
      <c r="N12" s="300">
        <v>101.60791230876478</v>
      </c>
      <c r="O12" s="264"/>
      <c r="P12" s="299"/>
      <c r="Q12" s="264">
        <v>4314</v>
      </c>
      <c r="R12" s="300">
        <v>101.7</v>
      </c>
      <c r="S12" s="297"/>
      <c r="T12" s="301"/>
      <c r="U12" s="264">
        <v>4665</v>
      </c>
      <c r="V12" s="300">
        <v>101.62731954805078</v>
      </c>
      <c r="W12" s="264"/>
      <c r="X12" s="301"/>
      <c r="Y12" s="264">
        <v>5304</v>
      </c>
      <c r="Z12" s="300">
        <v>113.69774919614149</v>
      </c>
      <c r="AA12" s="264"/>
      <c r="AB12" s="301"/>
      <c r="AC12" s="264">
        <v>5507</v>
      </c>
      <c r="AD12" s="300">
        <v>103.82730015082957</v>
      </c>
      <c r="AE12" s="780">
        <f>'P11'!AC12</f>
        <v>1937861525</v>
      </c>
      <c r="AF12" s="760">
        <f t="shared" si="1"/>
        <v>5716.4899924777656</v>
      </c>
      <c r="AG12" s="774">
        <f t="shared" si="0"/>
        <v>103.80406741379635</v>
      </c>
      <c r="AH12" s="786">
        <f>'P11'!AF12</f>
        <v>2025675677</v>
      </c>
      <c r="AI12" s="760">
        <f t="shared" si="2"/>
        <v>5936.2198950885004</v>
      </c>
      <c r="AJ12" s="300">
        <f t="shared" si="3"/>
        <v>103.84379055853982</v>
      </c>
      <c r="AK12" s="475"/>
      <c r="AL12" s="48"/>
    </row>
    <row r="13" spans="1:40" ht="39.950000000000003" customHeight="1">
      <c r="A13" s="206"/>
      <c r="B13" s="1162"/>
      <c r="C13" s="1131" t="s">
        <v>195</v>
      </c>
      <c r="D13" s="237"/>
      <c r="E13" s="297"/>
      <c r="F13" s="230" t="s">
        <v>185</v>
      </c>
      <c r="G13" s="235"/>
      <c r="H13" s="301"/>
      <c r="I13" s="264">
        <v>17370</v>
      </c>
      <c r="J13" s="300">
        <v>91.691300675675677</v>
      </c>
      <c r="K13" s="264"/>
      <c r="L13" s="301"/>
      <c r="M13" s="264">
        <v>15435.179949679181</v>
      </c>
      <c r="N13" s="300">
        <v>101.72054393740957</v>
      </c>
      <c r="O13" s="264"/>
      <c r="P13" s="299"/>
      <c r="Q13" s="264">
        <v>17440</v>
      </c>
      <c r="R13" s="300">
        <v>113</v>
      </c>
      <c r="S13" s="297"/>
      <c r="T13" s="301"/>
      <c r="U13" s="264">
        <v>17227</v>
      </c>
      <c r="V13" s="300">
        <v>97.344875155282708</v>
      </c>
      <c r="W13" s="264"/>
      <c r="X13" s="301"/>
      <c r="Y13" s="264">
        <v>16550</v>
      </c>
      <c r="Z13" s="300">
        <v>96.070122482150111</v>
      </c>
      <c r="AA13" s="264"/>
      <c r="AB13" s="301"/>
      <c r="AC13" s="264">
        <v>15422</v>
      </c>
      <c r="AD13" s="300">
        <v>93.184290030211486</v>
      </c>
      <c r="AE13" s="780">
        <f>'P11'!AC13</f>
        <v>5049098738</v>
      </c>
      <c r="AF13" s="760">
        <f t="shared" si="1"/>
        <v>14894.316252452101</v>
      </c>
      <c r="AG13" s="774">
        <f t="shared" si="0"/>
        <v>96.578370201349387</v>
      </c>
      <c r="AH13" s="786">
        <f>'P11'!AF13</f>
        <v>5079791651</v>
      </c>
      <c r="AI13" s="760">
        <f t="shared" si="2"/>
        <v>14886.272567694292</v>
      </c>
      <c r="AJ13" s="300">
        <f t="shared" si="3"/>
        <v>99.945994937790545</v>
      </c>
      <c r="AK13" s="475"/>
      <c r="AL13" s="48"/>
    </row>
    <row r="14" spans="1:40" ht="39.950000000000003" customHeight="1">
      <c r="A14" s="206"/>
      <c r="B14" s="1162"/>
      <c r="C14" s="1132"/>
      <c r="D14" s="53"/>
      <c r="E14" s="297"/>
      <c r="F14" s="230" t="s">
        <v>186</v>
      </c>
      <c r="G14" s="235"/>
      <c r="H14" s="301"/>
      <c r="I14" s="264">
        <v>17370</v>
      </c>
      <c r="J14" s="300">
        <v>91.70098194488439</v>
      </c>
      <c r="K14" s="264"/>
      <c r="L14" s="301"/>
      <c r="M14" s="264">
        <v>15432.125945913112</v>
      </c>
      <c r="N14" s="300">
        <v>101.70041751677279</v>
      </c>
      <c r="O14" s="264"/>
      <c r="P14" s="299"/>
      <c r="Q14" s="264">
        <v>17439</v>
      </c>
      <c r="R14" s="300">
        <v>113</v>
      </c>
      <c r="S14" s="297"/>
      <c r="T14" s="301"/>
      <c r="U14" s="264">
        <v>17227</v>
      </c>
      <c r="V14" s="300">
        <v>97.346858121989783</v>
      </c>
      <c r="W14" s="264"/>
      <c r="X14" s="301"/>
      <c r="Y14" s="264">
        <v>16550</v>
      </c>
      <c r="Z14" s="300">
        <v>96.070122482150111</v>
      </c>
      <c r="AA14" s="264"/>
      <c r="AB14" s="301"/>
      <c r="AC14" s="264">
        <v>15422</v>
      </c>
      <c r="AD14" s="300">
        <v>93.184290030211486</v>
      </c>
      <c r="AE14" s="780">
        <f>'P11'!AC14</f>
        <v>5049172287</v>
      </c>
      <c r="AF14" s="760">
        <f t="shared" si="1"/>
        <v>14894.533214354195</v>
      </c>
      <c r="AG14" s="774">
        <f t="shared" si="0"/>
        <v>96.579777035106957</v>
      </c>
      <c r="AH14" s="786">
        <f>'P11'!AF14</f>
        <v>5079778995</v>
      </c>
      <c r="AI14" s="760">
        <f t="shared" si="2"/>
        <v>14886.235479427969</v>
      </c>
      <c r="AJ14" s="300">
        <f t="shared" si="3"/>
        <v>99.944290063966363</v>
      </c>
      <c r="AK14" s="475"/>
      <c r="AL14" s="48"/>
    </row>
    <row r="15" spans="1:40" ht="8.1" customHeight="1">
      <c r="A15" s="206"/>
      <c r="B15" s="1162"/>
      <c r="C15" s="298"/>
      <c r="D15" s="237"/>
      <c r="E15" s="302"/>
      <c r="F15" s="1085" t="s">
        <v>185</v>
      </c>
      <c r="G15" s="237"/>
      <c r="H15" s="286"/>
      <c r="I15" s="1137">
        <v>94</v>
      </c>
      <c r="J15" s="1120">
        <v>42.922374429223744</v>
      </c>
      <c r="K15" s="303"/>
      <c r="L15" s="286"/>
      <c r="M15" s="1165">
        <v>7.3666993826588003</v>
      </c>
      <c r="N15" s="1120">
        <v>85.510548291755057</v>
      </c>
      <c r="O15" s="303"/>
      <c r="P15" s="286"/>
      <c r="Q15" s="1165">
        <v>6</v>
      </c>
      <c r="R15" s="1120">
        <v>85.9</v>
      </c>
      <c r="S15" s="302"/>
      <c r="T15" s="304"/>
      <c r="U15" s="1117">
        <v>6</v>
      </c>
      <c r="V15" s="1120">
        <v>60</v>
      </c>
      <c r="W15" s="602"/>
      <c r="X15" s="304"/>
      <c r="Y15" s="1117">
        <v>6</v>
      </c>
      <c r="Z15" s="1120">
        <v>100</v>
      </c>
      <c r="AA15" s="602"/>
      <c r="AB15" s="304"/>
      <c r="AC15" s="1117">
        <v>6</v>
      </c>
      <c r="AD15" s="1120">
        <v>99.981100797546347</v>
      </c>
      <c r="AE15" s="1159">
        <f>'P11'!AC15</f>
        <v>0</v>
      </c>
      <c r="AF15" s="1157">
        <f t="shared" si="1"/>
        <v>0</v>
      </c>
      <c r="AG15" s="1111">
        <f t="shared" si="0"/>
        <v>0</v>
      </c>
      <c r="AH15" s="1172">
        <f>'P11'!AF16</f>
        <v>121300</v>
      </c>
      <c r="AI15" s="1157">
        <f t="shared" si="2"/>
        <v>0.35546829211112413</v>
      </c>
      <c r="AJ15" s="1120" t="str">
        <f t="shared" si="3"/>
        <v>－</v>
      </c>
      <c r="AK15" s="477"/>
      <c r="AL15" s="48"/>
    </row>
    <row r="16" spans="1:40" ht="32.450000000000003" customHeight="1">
      <c r="A16" s="206"/>
      <c r="B16" s="1162"/>
      <c r="C16" s="1134" t="s">
        <v>216</v>
      </c>
      <c r="D16" s="47"/>
      <c r="E16" s="54"/>
      <c r="F16" s="1084"/>
      <c r="G16" s="53"/>
      <c r="H16" s="289"/>
      <c r="I16" s="1145"/>
      <c r="J16" s="1121"/>
      <c r="K16" s="305"/>
      <c r="L16" s="289"/>
      <c r="M16" s="1166"/>
      <c r="N16" s="1168" t="e">
        <v>#DIV/0!</v>
      </c>
      <c r="O16" s="305"/>
      <c r="P16" s="289"/>
      <c r="Q16" s="1167"/>
      <c r="R16" s="1130" t="e">
        <v>#DIV/0!</v>
      </c>
      <c r="S16" s="54"/>
      <c r="T16" s="306"/>
      <c r="U16" s="1119"/>
      <c r="V16" s="1121">
        <v>101.09212184448306</v>
      </c>
      <c r="W16" s="305"/>
      <c r="X16" s="306"/>
      <c r="Y16" s="1119"/>
      <c r="Z16" s="1121">
        <v>101.09212184448306</v>
      </c>
      <c r="AA16" s="305"/>
      <c r="AB16" s="306"/>
      <c r="AC16" s="1119"/>
      <c r="AD16" s="1121">
        <v>101.09212184448306</v>
      </c>
      <c r="AE16" s="1160">
        <f>'P11'!AC16</f>
        <v>0</v>
      </c>
      <c r="AF16" s="1158">
        <f t="shared" si="1"/>
        <v>0</v>
      </c>
      <c r="AG16" s="1106" t="str">
        <f t="shared" si="0"/>
        <v>－</v>
      </c>
      <c r="AH16" s="1173"/>
      <c r="AI16" s="1158">
        <f t="shared" si="2"/>
        <v>0</v>
      </c>
      <c r="AJ16" s="1121"/>
      <c r="AK16" s="476"/>
      <c r="AL16" s="48"/>
      <c r="AM16" s="48"/>
    </row>
    <row r="17" spans="1:39" ht="32.450000000000003" customHeight="1">
      <c r="A17" s="206"/>
      <c r="B17" s="1162"/>
      <c r="C17" s="1134"/>
      <c r="D17" s="47"/>
      <c r="E17" s="302"/>
      <c r="F17" s="1085" t="s">
        <v>186</v>
      </c>
      <c r="G17" s="237"/>
      <c r="H17" s="286"/>
      <c r="I17" s="1137">
        <v>94</v>
      </c>
      <c r="J17" s="1120">
        <v>723.07692307692309</v>
      </c>
      <c r="K17" s="303"/>
      <c r="L17" s="286"/>
      <c r="M17" s="1165">
        <v>0.97269440172893895</v>
      </c>
      <c r="N17" s="1120">
        <v>1988.3856460376044</v>
      </c>
      <c r="O17" s="303"/>
      <c r="P17" s="286"/>
      <c r="Q17" s="1165">
        <v>0</v>
      </c>
      <c r="R17" s="1120" t="s">
        <v>48</v>
      </c>
      <c r="S17" s="302"/>
      <c r="T17" s="304"/>
      <c r="U17" s="1117">
        <v>0</v>
      </c>
      <c r="V17" s="1120" t="s">
        <v>48</v>
      </c>
      <c r="W17" s="602"/>
      <c r="X17" s="304"/>
      <c r="Y17" s="1117">
        <v>0</v>
      </c>
      <c r="Z17" s="1120" t="s">
        <v>48</v>
      </c>
      <c r="AA17" s="602"/>
      <c r="AB17" s="304"/>
      <c r="AC17" s="1117">
        <v>0</v>
      </c>
      <c r="AD17" s="1120" t="s">
        <v>48</v>
      </c>
      <c r="AE17" s="1159">
        <f>'P11'!AC17</f>
        <v>0</v>
      </c>
      <c r="AF17" s="1157">
        <f t="shared" si="1"/>
        <v>0</v>
      </c>
      <c r="AG17" s="1111" t="str">
        <f t="shared" si="0"/>
        <v>－</v>
      </c>
      <c r="AH17" s="1172">
        <f>'P11'!AF17</f>
        <v>121300</v>
      </c>
      <c r="AI17" s="1157">
        <f t="shared" si="2"/>
        <v>0.35546829211112413</v>
      </c>
      <c r="AJ17" s="1120" t="str">
        <f>IFERROR(AI17/AF17*100,"－")</f>
        <v>－</v>
      </c>
      <c r="AK17" s="477"/>
      <c r="AL17" s="48"/>
      <c r="AM17" s="48"/>
    </row>
    <row r="18" spans="1:39" ht="8.1" customHeight="1">
      <c r="A18" s="206"/>
      <c r="B18" s="1162"/>
      <c r="C18" s="316"/>
      <c r="D18" s="53"/>
      <c r="E18" s="54"/>
      <c r="F18" s="1084"/>
      <c r="G18" s="53"/>
      <c r="H18" s="289"/>
      <c r="I18" s="1145"/>
      <c r="J18" s="1121"/>
      <c r="K18" s="305"/>
      <c r="L18" s="289"/>
      <c r="M18" s="1166"/>
      <c r="N18" s="1136" t="e">
        <v>#DIV/0!</v>
      </c>
      <c r="O18" s="305"/>
      <c r="P18" s="289"/>
      <c r="Q18" s="1167"/>
      <c r="R18" s="1130" t="e">
        <v>#DIV/0!</v>
      </c>
      <c r="S18" s="54"/>
      <c r="T18" s="306"/>
      <c r="U18" s="1119"/>
      <c r="V18" s="1121"/>
      <c r="W18" s="305"/>
      <c r="X18" s="306"/>
      <c r="Y18" s="1119"/>
      <c r="Z18" s="1121"/>
      <c r="AA18" s="305"/>
      <c r="AB18" s="306"/>
      <c r="AC18" s="1119"/>
      <c r="AD18" s="1121"/>
      <c r="AE18" s="1160">
        <f>'P11'!AC18</f>
        <v>0</v>
      </c>
      <c r="AF18" s="1158">
        <f t="shared" si="1"/>
        <v>0</v>
      </c>
      <c r="AG18" s="1106" t="str">
        <f t="shared" si="0"/>
        <v>－</v>
      </c>
      <c r="AH18" s="1173"/>
      <c r="AI18" s="1158">
        <f t="shared" si="2"/>
        <v>0</v>
      </c>
      <c r="AJ18" s="1121" t="str">
        <f t="shared" si="3"/>
        <v>－</v>
      </c>
      <c r="AK18" s="476"/>
      <c r="AL18" s="48"/>
      <c r="AM18" s="48"/>
    </row>
    <row r="19" spans="1:39" ht="39.950000000000003" customHeight="1">
      <c r="A19" s="206"/>
      <c r="B19" s="1162"/>
      <c r="C19" s="1131" t="s">
        <v>200</v>
      </c>
      <c r="D19" s="237"/>
      <c r="E19" s="297"/>
      <c r="F19" s="230" t="s">
        <v>185</v>
      </c>
      <c r="G19" s="235"/>
      <c r="H19" s="299"/>
      <c r="I19" s="273">
        <v>24323</v>
      </c>
      <c r="J19" s="307">
        <v>68.185131195335273</v>
      </c>
      <c r="K19" s="264"/>
      <c r="L19" s="299"/>
      <c r="M19" s="273">
        <v>26110.834129919785</v>
      </c>
      <c r="N19" s="307">
        <v>102.26559152750387</v>
      </c>
      <c r="O19" s="264"/>
      <c r="P19" s="299"/>
      <c r="Q19" s="273">
        <v>25834</v>
      </c>
      <c r="R19" s="307">
        <v>98.9</v>
      </c>
      <c r="S19" s="297"/>
      <c r="T19" s="306"/>
      <c r="U19" s="473">
        <v>24602</v>
      </c>
      <c r="V19" s="300">
        <v>97.711051943933654</v>
      </c>
      <c r="W19" s="264"/>
      <c r="X19" s="306"/>
      <c r="Y19" s="473">
        <v>24568</v>
      </c>
      <c r="Z19" s="300">
        <v>99.861799853670433</v>
      </c>
      <c r="AA19" s="264"/>
      <c r="AB19" s="306"/>
      <c r="AC19" s="473">
        <v>24550</v>
      </c>
      <c r="AD19" s="300">
        <v>99.926733962878544</v>
      </c>
      <c r="AE19" s="781">
        <f>'P11'!AC19</f>
        <v>8170072702</v>
      </c>
      <c r="AF19" s="778">
        <f t="shared" si="1"/>
        <v>24100.86491541173</v>
      </c>
      <c r="AG19" s="774">
        <f t="shared" si="0"/>
        <v>98.170529187013159</v>
      </c>
      <c r="AH19" s="787">
        <f>'P11'!AF19</f>
        <v>8257782811</v>
      </c>
      <c r="AI19" s="778">
        <f t="shared" si="2"/>
        <v>24199.340086156371</v>
      </c>
      <c r="AJ19" s="300">
        <f>IFERROR(AI19/AF19*100,"－")</f>
        <v>100.40859600304913</v>
      </c>
      <c r="AK19" s="475"/>
      <c r="AL19" s="48"/>
    </row>
    <row r="20" spans="1:39" ht="39.950000000000003" customHeight="1">
      <c r="A20" s="220"/>
      <c r="B20" s="1170"/>
      <c r="C20" s="1132"/>
      <c r="D20" s="53"/>
      <c r="E20" s="297"/>
      <c r="F20" s="308" t="s">
        <v>186</v>
      </c>
      <c r="G20" s="235"/>
      <c r="H20" s="299"/>
      <c r="I20" s="264">
        <v>23811</v>
      </c>
      <c r="J20" s="300">
        <v>74.19606132369438</v>
      </c>
      <c r="K20" s="264"/>
      <c r="L20" s="299"/>
      <c r="M20" s="264">
        <v>24412.21769988459</v>
      </c>
      <c r="N20" s="300">
        <v>103.33631356414902</v>
      </c>
      <c r="O20" s="264"/>
      <c r="P20" s="299"/>
      <c r="Q20" s="264">
        <v>24314</v>
      </c>
      <c r="R20" s="300">
        <v>99.6</v>
      </c>
      <c r="S20" s="297"/>
      <c r="T20" s="301"/>
      <c r="U20" s="305">
        <v>23609</v>
      </c>
      <c r="V20" s="300">
        <v>98.070327465303166</v>
      </c>
      <c r="W20" s="264"/>
      <c r="X20" s="301"/>
      <c r="Y20" s="305">
        <v>23626</v>
      </c>
      <c r="Z20" s="300">
        <v>100.07200643822272</v>
      </c>
      <c r="AA20" s="264"/>
      <c r="AB20" s="301"/>
      <c r="AC20" s="305">
        <v>23680</v>
      </c>
      <c r="AD20" s="300">
        <v>100.22856175399983</v>
      </c>
      <c r="AE20" s="782">
        <f>'P11'!AC20</f>
        <v>7895349184</v>
      </c>
      <c r="AF20" s="779">
        <f t="shared" si="1"/>
        <v>23290.45910411658</v>
      </c>
      <c r="AG20" s="774">
        <f t="shared" si="0"/>
        <v>98.35497932481664</v>
      </c>
      <c r="AH20" s="788">
        <f>'P11'!AF20</f>
        <v>7996426875</v>
      </c>
      <c r="AI20" s="779">
        <f t="shared" si="2"/>
        <v>23433.439441448834</v>
      </c>
      <c r="AJ20" s="300">
        <f t="shared" si="3"/>
        <v>100.61390089689981</v>
      </c>
      <c r="AK20" s="475"/>
      <c r="AL20" s="48"/>
    </row>
    <row r="21" spans="1:39" ht="39.950000000000003" customHeight="1">
      <c r="A21" s="309"/>
      <c r="B21" s="1129" t="s">
        <v>218</v>
      </c>
      <c r="C21" s="1129"/>
      <c r="D21" s="1129"/>
      <c r="E21" s="1129"/>
      <c r="F21" s="1129"/>
      <c r="G21" s="310"/>
      <c r="H21" s="168"/>
      <c r="I21" s="1112">
        <v>296048</v>
      </c>
      <c r="J21" s="1112"/>
      <c r="K21" s="311"/>
      <c r="L21" s="168"/>
      <c r="M21" s="1112">
        <v>312793</v>
      </c>
      <c r="N21" s="1112"/>
      <c r="O21" s="311"/>
      <c r="P21" s="168"/>
      <c r="Q21" s="1112">
        <v>315918</v>
      </c>
      <c r="R21" s="1112"/>
      <c r="S21" s="312"/>
      <c r="T21" s="313"/>
      <c r="U21" s="1112">
        <v>330885</v>
      </c>
      <c r="V21" s="1112"/>
      <c r="W21" s="311"/>
      <c r="X21" s="313"/>
      <c r="Y21" s="1112">
        <v>333528</v>
      </c>
      <c r="Z21" s="1112"/>
      <c r="AA21" s="311"/>
      <c r="AB21" s="313"/>
      <c r="AC21" s="1112">
        <v>336496</v>
      </c>
      <c r="AD21" s="1112"/>
      <c r="AE21" s="783"/>
      <c r="AF21" s="1107">
        <v>338995</v>
      </c>
      <c r="AG21" s="1108"/>
      <c r="AH21" s="789"/>
      <c r="AI21" s="1107">
        <v>341240</v>
      </c>
      <c r="AJ21" s="1112"/>
      <c r="AK21" s="466"/>
      <c r="AL21" s="48"/>
      <c r="AM21" s="48"/>
    </row>
    <row r="22" spans="1:39" s="48" customFormat="1" ht="28.5" customHeight="1">
      <c r="B22" s="1127" t="s">
        <v>510</v>
      </c>
      <c r="C22" s="1127"/>
      <c r="D22" s="1127"/>
      <c r="E22" s="1127"/>
      <c r="F22" s="1127"/>
      <c r="G22" s="1127"/>
      <c r="H22" s="1127"/>
      <c r="I22" s="1127"/>
      <c r="J22" s="1127"/>
      <c r="K22" s="1127"/>
      <c r="L22" s="1127"/>
      <c r="M22" s="1127"/>
      <c r="N22" s="1127"/>
      <c r="O22" s="1127"/>
      <c r="P22" s="1127"/>
      <c r="Q22" s="1127"/>
      <c r="R22" s="1127"/>
    </row>
    <row r="23" spans="1:39" s="48" customFormat="1" ht="15" customHeight="1">
      <c r="F23" s="207"/>
      <c r="J23" s="314"/>
      <c r="N23" s="314"/>
      <c r="R23" s="314"/>
    </row>
    <row r="24" spans="1:39" s="48" customFormat="1" ht="15" customHeight="1">
      <c r="F24" s="207"/>
      <c r="J24" s="314"/>
      <c r="N24" s="314"/>
      <c r="R24" s="314"/>
    </row>
    <row r="25" spans="1:39" s="48" customFormat="1" ht="15" customHeight="1">
      <c r="F25" s="207"/>
      <c r="J25" s="314"/>
      <c r="N25" s="314"/>
      <c r="R25" s="314"/>
    </row>
    <row r="26" spans="1:39" s="48" customFormat="1" ht="15" customHeight="1">
      <c r="F26" s="207"/>
      <c r="J26" s="314"/>
      <c r="N26" s="314"/>
      <c r="R26" s="314"/>
    </row>
    <row r="27" spans="1:39" s="48" customFormat="1">
      <c r="F27" s="207"/>
      <c r="J27" s="314"/>
      <c r="N27" s="314"/>
      <c r="R27" s="314"/>
    </row>
    <row r="28" spans="1:39" s="48" customFormat="1">
      <c r="F28" s="207"/>
      <c r="J28" s="314"/>
      <c r="N28" s="314"/>
      <c r="R28" s="314"/>
    </row>
    <row r="29" spans="1:39" s="48" customFormat="1">
      <c r="F29" s="207"/>
      <c r="J29" s="314"/>
      <c r="N29" s="314"/>
      <c r="R29" s="314"/>
    </row>
    <row r="30" spans="1:39" s="48" customFormat="1">
      <c r="F30" s="207"/>
      <c r="J30" s="314"/>
      <c r="N30" s="314"/>
      <c r="R30" s="314"/>
    </row>
  </sheetData>
  <mergeCells count="77">
    <mergeCell ref="AH15:AH16"/>
    <mergeCell ref="AH17:AH18"/>
    <mergeCell ref="AI21:AJ21"/>
    <mergeCell ref="AI3:AJ3"/>
    <mergeCell ref="AJ4:AK4"/>
    <mergeCell ref="AI15:AI16"/>
    <mergeCell ref="AJ15:AJ16"/>
    <mergeCell ref="AI17:AI18"/>
    <mergeCell ref="AJ17:AJ18"/>
    <mergeCell ref="A3:G4"/>
    <mergeCell ref="I3:J3"/>
    <mergeCell ref="M3:N3"/>
    <mergeCell ref="H4:I4"/>
    <mergeCell ref="J4:K4"/>
    <mergeCell ref="L4:M4"/>
    <mergeCell ref="N4:O4"/>
    <mergeCell ref="Q3:R3"/>
    <mergeCell ref="P4:Q4"/>
    <mergeCell ref="R4:S4"/>
    <mergeCell ref="Q15:Q16"/>
    <mergeCell ref="R15:R16"/>
    <mergeCell ref="B5:C6"/>
    <mergeCell ref="B7:B20"/>
    <mergeCell ref="C7:C8"/>
    <mergeCell ref="C9:C10"/>
    <mergeCell ref="C11:C12"/>
    <mergeCell ref="C13:C14"/>
    <mergeCell ref="C16:C17"/>
    <mergeCell ref="F15:F16"/>
    <mergeCell ref="I15:I16"/>
    <mergeCell ref="J15:J16"/>
    <mergeCell ref="M15:M16"/>
    <mergeCell ref="N15:N16"/>
    <mergeCell ref="B22:R22"/>
    <mergeCell ref="B21:F21"/>
    <mergeCell ref="I21:J21"/>
    <mergeCell ref="R17:R18"/>
    <mergeCell ref="C19:C20"/>
    <mergeCell ref="M21:N21"/>
    <mergeCell ref="Q21:R21"/>
    <mergeCell ref="F17:F18"/>
    <mergeCell ref="I17:I18"/>
    <mergeCell ref="J17:J18"/>
    <mergeCell ref="M17:M18"/>
    <mergeCell ref="N17:N18"/>
    <mergeCell ref="Q17:Q18"/>
    <mergeCell ref="U21:V21"/>
    <mergeCell ref="U3:V3"/>
    <mergeCell ref="T4:U4"/>
    <mergeCell ref="V4:W4"/>
    <mergeCell ref="V15:V16"/>
    <mergeCell ref="V17:V18"/>
    <mergeCell ref="U17:U18"/>
    <mergeCell ref="U15:U16"/>
    <mergeCell ref="Y21:Z21"/>
    <mergeCell ref="Y3:Z3"/>
    <mergeCell ref="X4:Y4"/>
    <mergeCell ref="Z4:AA4"/>
    <mergeCell ref="Y15:Y16"/>
    <mergeCell ref="Z15:Z16"/>
    <mergeCell ref="Y17:Y18"/>
    <mergeCell ref="Z17:Z18"/>
    <mergeCell ref="AE15:AE16"/>
    <mergeCell ref="AE17:AE18"/>
    <mergeCell ref="AC21:AD21"/>
    <mergeCell ref="AC3:AD3"/>
    <mergeCell ref="AB4:AC4"/>
    <mergeCell ref="AC15:AC16"/>
    <mergeCell ref="AD15:AD16"/>
    <mergeCell ref="AC17:AC18"/>
    <mergeCell ref="AD17:AD18"/>
    <mergeCell ref="AF21:AG21"/>
    <mergeCell ref="AF3:AG3"/>
    <mergeCell ref="AF15:AF16"/>
    <mergeCell ref="AG15:AG16"/>
    <mergeCell ref="AF17:AF18"/>
    <mergeCell ref="AG17:AG18"/>
  </mergeCells>
  <phoneticPr fontId="2"/>
  <pageMargins left="0.78740157480314965" right="0.39370078740157483" top="0.98425196850393704" bottom="0.98425196850393704" header="0.51181102362204722" footer="0.51181102362204722"/>
  <pageSetup paperSize="9" scale="81" firstPageNumber="12" orientation="portrait" useFirstPageNumber="1" r:id="rId1"/>
  <headerFooter alignWithMargins="0">
    <oddFooter>&amp;C&amp;"ＭＳ Ｐ明朝,標準"－&amp;P－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9"/>
  <sheetViews>
    <sheetView showGridLines="0" topLeftCell="A34" zoomScale="160" zoomScaleNormal="160" workbookViewId="0">
      <selection activeCell="O41" sqref="O41:O42"/>
    </sheetView>
  </sheetViews>
  <sheetFormatPr defaultColWidth="9" defaultRowHeight="12"/>
  <cols>
    <col min="1" max="1" width="0.42578125" style="1" customWidth="1"/>
    <col min="2" max="2" width="10.5703125" style="1" customWidth="1"/>
    <col min="3" max="3" width="5.140625" style="1" customWidth="1"/>
    <col min="4" max="5" width="0.42578125" style="1" customWidth="1"/>
    <col min="6" max="6" width="12.5703125" style="98" customWidth="1"/>
    <col min="7" max="7" width="0.42578125" style="1" customWidth="1"/>
    <col min="8" max="8" width="0.42578125" style="1" hidden="1" customWidth="1"/>
    <col min="9" max="9" width="11.42578125" style="1" hidden="1" customWidth="1"/>
    <col min="10" max="11" width="0.42578125" style="1" hidden="1" customWidth="1"/>
    <col min="12" max="12" width="11.42578125" style="1" hidden="1" customWidth="1"/>
    <col min="13" max="13" width="0.42578125" style="1" hidden="1" customWidth="1"/>
    <col min="14" max="14" width="0.42578125" style="1" customWidth="1"/>
    <col min="15" max="15" width="11.42578125" style="1" customWidth="1"/>
    <col min="16" max="17" width="0.42578125" style="1" customWidth="1"/>
    <col min="18" max="18" width="11.42578125" style="1" customWidth="1"/>
    <col min="19" max="20" width="0.42578125" style="1" customWidth="1"/>
    <col min="21" max="21" width="11.42578125" style="1" customWidth="1"/>
    <col min="22" max="23" width="0.42578125" style="1" customWidth="1"/>
    <col min="24" max="24" width="11.42578125" style="1" customWidth="1"/>
    <col min="25" max="26" width="0.42578125" style="1" customWidth="1"/>
    <col min="27" max="27" width="11.42578125" style="1" customWidth="1"/>
    <col min="28" max="28" width="0.42578125" style="1" customWidth="1"/>
    <col min="29" max="16384" width="9" style="1"/>
  </cols>
  <sheetData>
    <row r="1" spans="1:28" ht="26.25" customHeight="1">
      <c r="A1" s="428" t="s">
        <v>485</v>
      </c>
      <c r="B1" s="428"/>
      <c r="C1" s="428"/>
      <c r="D1" s="428"/>
      <c r="E1" s="428"/>
      <c r="F1" s="428"/>
      <c r="G1" s="428"/>
      <c r="H1" s="44"/>
      <c r="I1" s="44"/>
      <c r="J1" s="156"/>
      <c r="K1" s="44"/>
      <c r="L1" s="44"/>
      <c r="M1" s="156"/>
      <c r="N1" s="156"/>
      <c r="O1" s="44"/>
      <c r="P1" s="156"/>
      <c r="Q1" s="156"/>
      <c r="R1" s="44"/>
      <c r="S1" s="156"/>
      <c r="T1" s="156"/>
      <c r="U1" s="44"/>
      <c r="V1" s="156"/>
      <c r="W1" s="156"/>
      <c r="X1" s="44"/>
      <c r="Y1" s="156"/>
      <c r="Z1" s="156"/>
      <c r="AA1" s="44"/>
      <c r="AB1" s="156" t="s">
        <v>443</v>
      </c>
    </row>
    <row r="2" spans="1:28" ht="24.95" customHeight="1">
      <c r="A2" s="1063" t="s">
        <v>219</v>
      </c>
      <c r="B2" s="1064"/>
      <c r="C2" s="1064"/>
      <c r="D2" s="1064"/>
      <c r="E2" s="1064"/>
      <c r="F2" s="1064"/>
      <c r="G2" s="1176"/>
      <c r="H2" s="10"/>
      <c r="I2" s="10" t="s">
        <v>487</v>
      </c>
      <c r="J2" s="9"/>
      <c r="K2" s="262"/>
      <c r="L2" s="10" t="s">
        <v>488</v>
      </c>
      <c r="M2" s="9"/>
      <c r="N2" s="9"/>
      <c r="O2" s="10" t="s">
        <v>503</v>
      </c>
      <c r="P2" s="11"/>
      <c r="Q2" s="9"/>
      <c r="R2" s="10" t="s">
        <v>537</v>
      </c>
      <c r="S2" s="11"/>
      <c r="T2" s="9"/>
      <c r="U2" s="10" t="s">
        <v>642</v>
      </c>
      <c r="V2" s="11"/>
      <c r="W2" s="9"/>
      <c r="X2" s="10" t="s">
        <v>659</v>
      </c>
      <c r="Y2" s="11"/>
      <c r="Z2" s="9"/>
      <c r="AA2" s="10" t="s">
        <v>691</v>
      </c>
      <c r="AB2" s="13"/>
    </row>
    <row r="3" spans="1:28" ht="12.75" customHeight="1">
      <c r="A3" s="71"/>
      <c r="B3" s="1175" t="s">
        <v>660</v>
      </c>
      <c r="C3" s="1059"/>
      <c r="D3" s="16"/>
      <c r="E3" s="83"/>
      <c r="F3" s="111" t="s">
        <v>221</v>
      </c>
      <c r="G3" s="16"/>
      <c r="H3" s="267"/>
      <c r="I3" s="277">
        <v>520873</v>
      </c>
      <c r="J3" s="83"/>
      <c r="K3" s="269"/>
      <c r="L3" s="277">
        <v>455144</v>
      </c>
      <c r="M3" s="83"/>
      <c r="N3" s="83"/>
      <c r="O3" s="277">
        <v>477219</v>
      </c>
      <c r="P3" s="16"/>
      <c r="Q3" s="83"/>
      <c r="R3" s="277">
        <v>418551</v>
      </c>
      <c r="S3" s="16"/>
      <c r="T3" s="83"/>
      <c r="U3" s="277">
        <v>413685</v>
      </c>
      <c r="V3" s="16"/>
      <c r="W3" s="83"/>
      <c r="X3" s="277">
        <v>402642</v>
      </c>
      <c r="Y3" s="16"/>
      <c r="Z3" s="83"/>
      <c r="AA3" s="277">
        <v>355609</v>
      </c>
      <c r="AB3" s="270"/>
    </row>
    <row r="4" spans="1:28" ht="12.75" customHeight="1">
      <c r="A4" s="3"/>
      <c r="B4" s="1056"/>
      <c r="C4" s="1056"/>
      <c r="D4" s="14"/>
      <c r="E4" s="2"/>
      <c r="F4" s="18" t="s">
        <v>222</v>
      </c>
      <c r="G4" s="14"/>
      <c r="H4" s="278"/>
      <c r="I4" s="280">
        <v>543607</v>
      </c>
      <c r="J4" s="2"/>
      <c r="K4" s="281"/>
      <c r="L4" s="280">
        <v>642769</v>
      </c>
      <c r="M4" s="2"/>
      <c r="N4" s="2"/>
      <c r="O4" s="280">
        <v>482066</v>
      </c>
      <c r="P4" s="14"/>
      <c r="Q4" s="2"/>
      <c r="R4" s="280">
        <v>611369</v>
      </c>
      <c r="S4" s="14"/>
      <c r="T4" s="2"/>
      <c r="U4" s="280">
        <v>596743</v>
      </c>
      <c r="V4" s="14"/>
      <c r="W4" s="2"/>
      <c r="X4" s="280">
        <v>583419</v>
      </c>
      <c r="Y4" s="14"/>
      <c r="Z4" s="2"/>
      <c r="AA4" s="280">
        <v>536092</v>
      </c>
      <c r="AB4" s="6"/>
    </row>
    <row r="5" spans="1:28" ht="12.75" customHeight="1">
      <c r="A5" s="3"/>
      <c r="B5" s="1056"/>
      <c r="C5" s="1056"/>
      <c r="D5" s="14"/>
      <c r="E5" s="2"/>
      <c r="F5" s="18" t="s">
        <v>223</v>
      </c>
      <c r="G5" s="14"/>
      <c r="H5" s="278"/>
      <c r="I5" s="280">
        <v>641444</v>
      </c>
      <c r="J5" s="2"/>
      <c r="K5" s="281"/>
      <c r="L5" s="280">
        <v>471318</v>
      </c>
      <c r="M5" s="2"/>
      <c r="N5" s="2"/>
      <c r="O5" s="280">
        <v>560590</v>
      </c>
      <c r="P5" s="14"/>
      <c r="Q5" s="2"/>
      <c r="R5" s="280">
        <v>415132</v>
      </c>
      <c r="S5" s="14"/>
      <c r="T5" s="2"/>
      <c r="U5" s="280">
        <v>420587</v>
      </c>
      <c r="V5" s="14"/>
      <c r="W5" s="2"/>
      <c r="X5" s="280">
        <v>452055</v>
      </c>
      <c r="Y5" s="14"/>
      <c r="Z5" s="2"/>
      <c r="AA5" s="280">
        <v>383842</v>
      </c>
      <c r="AB5" s="6"/>
    </row>
    <row r="6" spans="1:28" ht="12.75" customHeight="1">
      <c r="A6" s="3"/>
      <c r="B6" s="1056"/>
      <c r="C6" s="1056"/>
      <c r="D6" s="14"/>
      <c r="E6" s="2"/>
      <c r="F6" s="18" t="s">
        <v>224</v>
      </c>
      <c r="G6" s="14"/>
      <c r="H6" s="278"/>
      <c r="I6" s="421">
        <v>1705924</v>
      </c>
      <c r="J6" s="2"/>
      <c r="K6" s="281"/>
      <c r="L6" s="421">
        <v>1569231</v>
      </c>
      <c r="M6" s="2"/>
      <c r="N6" s="2"/>
      <c r="O6" s="421">
        <v>1519875</v>
      </c>
      <c r="P6" s="14"/>
      <c r="Q6" s="2"/>
      <c r="R6" s="421">
        <v>1445052</v>
      </c>
      <c r="S6" s="14"/>
      <c r="T6" s="2"/>
      <c r="U6" s="421">
        <v>1431015</v>
      </c>
      <c r="V6" s="14"/>
      <c r="W6" s="2"/>
      <c r="X6" s="421">
        <v>1438116</v>
      </c>
      <c r="Y6" s="14"/>
      <c r="Z6" s="2"/>
      <c r="AA6" s="421">
        <f>SUM(AA3:AA5)</f>
        <v>1275543</v>
      </c>
      <c r="AB6" s="6"/>
    </row>
    <row r="7" spans="1:28" ht="12.75" customHeight="1">
      <c r="A7" s="3"/>
      <c r="B7" s="1056"/>
      <c r="C7" s="1056"/>
      <c r="D7" s="14"/>
      <c r="E7" s="2"/>
      <c r="F7" s="260" t="s">
        <v>225</v>
      </c>
      <c r="G7" s="14"/>
      <c r="H7" s="278"/>
      <c r="I7" s="280">
        <v>817713</v>
      </c>
      <c r="J7" s="2"/>
      <c r="K7" s="281"/>
      <c r="L7" s="280">
        <v>751253</v>
      </c>
      <c r="M7" s="2"/>
      <c r="N7" s="2"/>
      <c r="O7" s="280">
        <v>727272</v>
      </c>
      <c r="P7" s="14"/>
      <c r="Q7" s="2"/>
      <c r="R7" s="280">
        <v>693489</v>
      </c>
      <c r="S7" s="14"/>
      <c r="T7" s="2"/>
      <c r="U7" s="280">
        <v>687528</v>
      </c>
      <c r="V7" s="14"/>
      <c r="W7" s="2"/>
      <c r="X7" s="280">
        <v>690968</v>
      </c>
      <c r="Y7" s="14"/>
      <c r="Z7" s="2"/>
      <c r="AA7" s="280">
        <v>613432</v>
      </c>
      <c r="AB7" s="6"/>
    </row>
    <row r="8" spans="1:28" ht="12.75" customHeight="1">
      <c r="A8" s="25"/>
      <c r="B8" s="1058"/>
      <c r="C8" s="1058"/>
      <c r="D8" s="27"/>
      <c r="E8" s="28"/>
      <c r="F8" s="112" t="s">
        <v>226</v>
      </c>
      <c r="G8" s="27"/>
      <c r="H8" s="271"/>
      <c r="I8" s="282">
        <v>888211</v>
      </c>
      <c r="J8" s="28"/>
      <c r="K8" s="272"/>
      <c r="L8" s="282">
        <v>817978</v>
      </c>
      <c r="M8" s="28"/>
      <c r="N8" s="30"/>
      <c r="O8" s="282">
        <v>792603</v>
      </c>
      <c r="P8" s="27"/>
      <c r="Q8" s="28"/>
      <c r="R8" s="282">
        <v>751563</v>
      </c>
      <c r="S8" s="27"/>
      <c r="T8" s="28"/>
      <c r="U8" s="282">
        <v>743487</v>
      </c>
      <c r="V8" s="27"/>
      <c r="W8" s="28"/>
      <c r="X8" s="282">
        <v>747148</v>
      </c>
      <c r="Y8" s="27"/>
      <c r="Z8" s="28"/>
      <c r="AA8" s="282">
        <v>662111</v>
      </c>
      <c r="AB8" s="8"/>
    </row>
    <row r="9" spans="1:28" ht="12.75" customHeight="1">
      <c r="A9" s="71"/>
      <c r="B9" s="1175" t="s">
        <v>220</v>
      </c>
      <c r="C9" s="1059"/>
      <c r="D9" s="16"/>
      <c r="E9" s="83"/>
      <c r="F9" s="111" t="s">
        <v>221</v>
      </c>
      <c r="G9" s="16"/>
      <c r="H9" s="267"/>
      <c r="I9" s="277">
        <v>587870</v>
      </c>
      <c r="J9" s="83"/>
      <c r="K9" s="269"/>
      <c r="L9" s="277">
        <v>558575</v>
      </c>
      <c r="M9" s="83"/>
      <c r="N9" s="2"/>
      <c r="O9" s="277">
        <v>481434</v>
      </c>
      <c r="P9" s="14"/>
      <c r="Q9" s="2"/>
      <c r="R9" s="277">
        <v>471817</v>
      </c>
      <c r="S9" s="14"/>
      <c r="T9" s="2"/>
      <c r="U9" s="277">
        <v>504502</v>
      </c>
      <c r="V9" s="14"/>
      <c r="W9" s="2"/>
      <c r="X9" s="277">
        <v>455473</v>
      </c>
      <c r="Y9" s="14"/>
      <c r="Z9" s="2"/>
      <c r="AA9" s="277">
        <v>503263</v>
      </c>
      <c r="AB9" s="6"/>
    </row>
    <row r="10" spans="1:28" ht="12.75" customHeight="1">
      <c r="A10" s="3"/>
      <c r="B10" s="1056"/>
      <c r="C10" s="1056"/>
      <c r="D10" s="14"/>
      <c r="E10" s="2"/>
      <c r="F10" s="18" t="s">
        <v>222</v>
      </c>
      <c r="G10" s="14"/>
      <c r="H10" s="278"/>
      <c r="I10" s="280">
        <v>807686</v>
      </c>
      <c r="J10" s="2"/>
      <c r="K10" s="281"/>
      <c r="L10" s="280">
        <v>817614</v>
      </c>
      <c r="M10" s="2"/>
      <c r="N10" s="2"/>
      <c r="O10" s="280">
        <v>716582</v>
      </c>
      <c r="P10" s="14"/>
      <c r="Q10" s="2"/>
      <c r="R10" s="280">
        <v>702438</v>
      </c>
      <c r="S10" s="14"/>
      <c r="T10" s="2"/>
      <c r="U10" s="280">
        <v>713203</v>
      </c>
      <c r="V10" s="14"/>
      <c r="W10" s="2"/>
      <c r="X10" s="280">
        <v>713495</v>
      </c>
      <c r="Y10" s="14"/>
      <c r="Z10" s="2"/>
      <c r="AA10" s="280">
        <v>756856</v>
      </c>
      <c r="AB10" s="6"/>
    </row>
    <row r="11" spans="1:28" ht="12.75" customHeight="1">
      <c r="A11" s="3"/>
      <c r="B11" s="1056"/>
      <c r="C11" s="1056"/>
      <c r="D11" s="14"/>
      <c r="E11" s="2"/>
      <c r="F11" s="18" t="s">
        <v>223</v>
      </c>
      <c r="G11" s="14"/>
      <c r="H11" s="278"/>
      <c r="I11" s="280">
        <v>593018</v>
      </c>
      <c r="J11" s="2"/>
      <c r="K11" s="281"/>
      <c r="L11" s="280">
        <v>606402</v>
      </c>
      <c r="M11" s="2"/>
      <c r="N11" s="2"/>
      <c r="O11" s="280">
        <v>512584</v>
      </c>
      <c r="P11" s="14"/>
      <c r="Q11" s="2"/>
      <c r="R11" s="280">
        <v>551350</v>
      </c>
      <c r="S11" s="14"/>
      <c r="T11" s="2"/>
      <c r="U11" s="280">
        <v>510606</v>
      </c>
      <c r="V11" s="14"/>
      <c r="W11" s="2"/>
      <c r="X11" s="280">
        <v>580400</v>
      </c>
      <c r="Y11" s="14"/>
      <c r="Z11" s="2"/>
      <c r="AA11" s="280">
        <v>552994</v>
      </c>
      <c r="AB11" s="6"/>
    </row>
    <row r="12" spans="1:28" ht="12.75" customHeight="1">
      <c r="A12" s="3"/>
      <c r="B12" s="1056"/>
      <c r="C12" s="1056"/>
      <c r="D12" s="14"/>
      <c r="E12" s="2"/>
      <c r="F12" s="18" t="s">
        <v>224</v>
      </c>
      <c r="G12" s="14"/>
      <c r="H12" s="363"/>
      <c r="I12" s="421">
        <v>1988574</v>
      </c>
      <c r="J12" s="2"/>
      <c r="K12" s="365"/>
      <c r="L12" s="421">
        <v>1982591</v>
      </c>
      <c r="M12" s="2"/>
      <c r="N12" s="2"/>
      <c r="O12" s="421">
        <v>1710600</v>
      </c>
      <c r="P12" s="14"/>
      <c r="Q12" s="2"/>
      <c r="R12" s="421">
        <v>1725605</v>
      </c>
      <c r="S12" s="14"/>
      <c r="T12" s="2"/>
      <c r="U12" s="421">
        <v>1728311</v>
      </c>
      <c r="V12" s="14"/>
      <c r="W12" s="2"/>
      <c r="X12" s="421">
        <v>1749368</v>
      </c>
      <c r="Y12" s="14"/>
      <c r="Z12" s="2"/>
      <c r="AA12" s="421">
        <f>SUM(AA9:AA11)</f>
        <v>1813113</v>
      </c>
      <c r="AB12" s="6"/>
    </row>
    <row r="13" spans="1:28" ht="12.75" customHeight="1">
      <c r="A13" s="3"/>
      <c r="B13" s="1056"/>
      <c r="C13" s="1056"/>
      <c r="D13" s="14"/>
      <c r="E13" s="2"/>
      <c r="F13" s="260" t="s">
        <v>225</v>
      </c>
      <c r="G13" s="14"/>
      <c r="H13" s="278"/>
      <c r="I13" s="280">
        <v>935634</v>
      </c>
      <c r="J13" s="2"/>
      <c r="K13" s="281"/>
      <c r="L13" s="280">
        <v>951669</v>
      </c>
      <c r="M13" s="2"/>
      <c r="N13" s="2"/>
      <c r="O13" s="280">
        <v>818379</v>
      </c>
      <c r="P13" s="14"/>
      <c r="Q13" s="2"/>
      <c r="R13" s="280">
        <v>826281</v>
      </c>
      <c r="S13" s="14"/>
      <c r="T13" s="2"/>
      <c r="U13" s="280">
        <v>827780</v>
      </c>
      <c r="V13" s="14"/>
      <c r="W13" s="2"/>
      <c r="X13" s="280">
        <v>837551</v>
      </c>
      <c r="Y13" s="14"/>
      <c r="Z13" s="2"/>
      <c r="AA13" s="280">
        <v>868313</v>
      </c>
      <c r="AB13" s="6"/>
    </row>
    <row r="14" spans="1:28" ht="12.75" customHeight="1">
      <c r="A14" s="25"/>
      <c r="B14" s="1058"/>
      <c r="C14" s="1058"/>
      <c r="D14" s="27"/>
      <c r="E14" s="28"/>
      <c r="F14" s="112" t="s">
        <v>226</v>
      </c>
      <c r="G14" s="27"/>
      <c r="H14" s="271"/>
      <c r="I14" s="282">
        <v>1034940</v>
      </c>
      <c r="J14" s="28"/>
      <c r="K14" s="272"/>
      <c r="L14" s="282">
        <v>1030922</v>
      </c>
      <c r="M14" s="28"/>
      <c r="N14" s="28"/>
      <c r="O14" s="282">
        <v>892221</v>
      </c>
      <c r="P14" s="27"/>
      <c r="Q14" s="28"/>
      <c r="R14" s="282">
        <v>899324</v>
      </c>
      <c r="S14" s="27"/>
      <c r="T14" s="28"/>
      <c r="U14" s="282">
        <v>900531</v>
      </c>
      <c r="V14" s="27"/>
      <c r="W14" s="28"/>
      <c r="X14" s="282">
        <v>911817</v>
      </c>
      <c r="Y14" s="27"/>
      <c r="Z14" s="28"/>
      <c r="AA14" s="282">
        <v>944800</v>
      </c>
      <c r="AB14" s="8"/>
    </row>
    <row r="15" spans="1:28" ht="12.75" customHeight="1">
      <c r="A15" s="71"/>
      <c r="B15" s="1059" t="s">
        <v>227</v>
      </c>
      <c r="C15" s="1059"/>
      <c r="D15" s="16"/>
      <c r="E15" s="83"/>
      <c r="F15" s="111" t="s">
        <v>221</v>
      </c>
      <c r="G15" s="16"/>
      <c r="H15" s="267"/>
      <c r="I15" s="277">
        <v>33631</v>
      </c>
      <c r="J15" s="83"/>
      <c r="K15" s="269"/>
      <c r="L15" s="277">
        <v>28144</v>
      </c>
      <c r="M15" s="83"/>
      <c r="N15" s="83"/>
      <c r="O15" s="277">
        <v>24312</v>
      </c>
      <c r="P15" s="16"/>
      <c r="Q15" s="83"/>
      <c r="R15" s="277">
        <v>21767</v>
      </c>
      <c r="S15" s="16"/>
      <c r="T15" s="83"/>
      <c r="U15" s="277">
        <v>20898</v>
      </c>
      <c r="V15" s="16"/>
      <c r="W15" s="83"/>
      <c r="X15" s="277">
        <v>19946</v>
      </c>
      <c r="Y15" s="16"/>
      <c r="Z15" s="83"/>
      <c r="AA15" s="277">
        <v>18307</v>
      </c>
      <c r="AB15" s="270"/>
    </row>
    <row r="16" spans="1:28" ht="12.75" customHeight="1">
      <c r="A16" s="3"/>
      <c r="B16" s="1056"/>
      <c r="C16" s="1056"/>
      <c r="D16" s="14"/>
      <c r="E16" s="2"/>
      <c r="F16" s="18" t="s">
        <v>222</v>
      </c>
      <c r="G16" s="14"/>
      <c r="H16" s="278"/>
      <c r="I16" s="280">
        <v>46830</v>
      </c>
      <c r="J16" s="2"/>
      <c r="K16" s="281"/>
      <c r="L16" s="280">
        <v>47204</v>
      </c>
      <c r="M16" s="2"/>
      <c r="N16" s="2"/>
      <c r="O16" s="280">
        <v>35151</v>
      </c>
      <c r="P16" s="14"/>
      <c r="Q16" s="2"/>
      <c r="R16" s="280">
        <v>35772</v>
      </c>
      <c r="S16" s="14"/>
      <c r="T16" s="2"/>
      <c r="U16" s="280">
        <v>34914</v>
      </c>
      <c r="V16" s="14"/>
      <c r="W16" s="2"/>
      <c r="X16" s="280">
        <v>33337</v>
      </c>
      <c r="Y16" s="14"/>
      <c r="Z16" s="2"/>
      <c r="AA16" s="280">
        <v>30342</v>
      </c>
      <c r="AB16" s="6"/>
    </row>
    <row r="17" spans="1:28" ht="12.75" customHeight="1">
      <c r="A17" s="3"/>
      <c r="B17" s="1056"/>
      <c r="C17" s="1056"/>
      <c r="D17" s="14"/>
      <c r="E17" s="2"/>
      <c r="F17" s="18" t="s">
        <v>223</v>
      </c>
      <c r="G17" s="14"/>
      <c r="H17" s="278"/>
      <c r="I17" s="280">
        <v>42538</v>
      </c>
      <c r="J17" s="2"/>
      <c r="K17" s="281"/>
      <c r="L17" s="280">
        <v>37560</v>
      </c>
      <c r="M17" s="2"/>
      <c r="N17" s="2"/>
      <c r="O17" s="280">
        <v>30885</v>
      </c>
      <c r="P17" s="14"/>
      <c r="Q17" s="2"/>
      <c r="R17" s="280">
        <v>28123</v>
      </c>
      <c r="S17" s="14"/>
      <c r="T17" s="2"/>
      <c r="U17" s="280">
        <v>27661</v>
      </c>
      <c r="V17" s="14"/>
      <c r="W17" s="2"/>
      <c r="X17" s="280">
        <v>25829</v>
      </c>
      <c r="Y17" s="14"/>
      <c r="Z17" s="2"/>
      <c r="AA17" s="280">
        <v>21991</v>
      </c>
      <c r="AB17" s="6"/>
    </row>
    <row r="18" spans="1:28" ht="12.75" customHeight="1">
      <c r="A18" s="3"/>
      <c r="B18" s="1056"/>
      <c r="C18" s="1056"/>
      <c r="D18" s="14"/>
      <c r="E18" s="2"/>
      <c r="F18" s="18" t="s">
        <v>224</v>
      </c>
      <c r="G18" s="14"/>
      <c r="H18" s="278"/>
      <c r="I18" s="421">
        <v>122999</v>
      </c>
      <c r="J18" s="2"/>
      <c r="K18" s="281"/>
      <c r="L18" s="421">
        <v>112908</v>
      </c>
      <c r="M18" s="2"/>
      <c r="N18" s="2"/>
      <c r="O18" s="421">
        <v>90348</v>
      </c>
      <c r="P18" s="14"/>
      <c r="Q18" s="2"/>
      <c r="R18" s="421">
        <v>85662</v>
      </c>
      <c r="S18" s="14"/>
      <c r="T18" s="2"/>
      <c r="U18" s="421">
        <v>83473</v>
      </c>
      <c r="V18" s="14"/>
      <c r="W18" s="2"/>
      <c r="X18" s="421">
        <v>79112</v>
      </c>
      <c r="Y18" s="14"/>
      <c r="Z18" s="2"/>
      <c r="AA18" s="421">
        <f>SUM(AA15:AA17)</f>
        <v>70640</v>
      </c>
      <c r="AB18" s="6"/>
    </row>
    <row r="19" spans="1:28" ht="12.75" customHeight="1">
      <c r="A19" s="3"/>
      <c r="B19" s="1056"/>
      <c r="C19" s="1056"/>
      <c r="D19" s="14"/>
      <c r="E19" s="2"/>
      <c r="F19" s="260" t="s">
        <v>225</v>
      </c>
      <c r="G19" s="14"/>
      <c r="H19" s="278"/>
      <c r="I19" s="280">
        <v>71836</v>
      </c>
      <c r="J19" s="2"/>
      <c r="K19" s="281"/>
      <c r="L19" s="280">
        <v>68105</v>
      </c>
      <c r="M19" s="2"/>
      <c r="N19" s="2"/>
      <c r="O19" s="280">
        <v>55492</v>
      </c>
      <c r="P19" s="14"/>
      <c r="Q19" s="2"/>
      <c r="R19" s="280">
        <v>53110</v>
      </c>
      <c r="S19" s="14"/>
      <c r="T19" s="2"/>
      <c r="U19" s="280">
        <v>52719</v>
      </c>
      <c r="V19" s="14"/>
      <c r="W19" s="2"/>
      <c r="X19" s="280">
        <v>50716</v>
      </c>
      <c r="Y19" s="14"/>
      <c r="Z19" s="2"/>
      <c r="AA19" s="280">
        <v>45661</v>
      </c>
      <c r="AB19" s="6"/>
    </row>
    <row r="20" spans="1:28" ht="12.75" customHeight="1">
      <c r="A20" s="25"/>
      <c r="B20" s="1058"/>
      <c r="C20" s="1058"/>
      <c r="D20" s="27"/>
      <c r="E20" s="28"/>
      <c r="F20" s="112" t="s">
        <v>226</v>
      </c>
      <c r="G20" s="27"/>
      <c r="H20" s="271"/>
      <c r="I20" s="282">
        <v>51163</v>
      </c>
      <c r="J20" s="28"/>
      <c r="K20" s="272"/>
      <c r="L20" s="282">
        <v>44803</v>
      </c>
      <c r="M20" s="28"/>
      <c r="N20" s="28"/>
      <c r="O20" s="282">
        <v>34856</v>
      </c>
      <c r="P20" s="27"/>
      <c r="Q20" s="28"/>
      <c r="R20" s="282">
        <v>32552</v>
      </c>
      <c r="S20" s="27"/>
      <c r="T20" s="28"/>
      <c r="U20" s="282">
        <v>30754</v>
      </c>
      <c r="V20" s="27"/>
      <c r="W20" s="28"/>
      <c r="X20" s="282">
        <v>28396</v>
      </c>
      <c r="Y20" s="27"/>
      <c r="Z20" s="28"/>
      <c r="AA20" s="282">
        <v>24979</v>
      </c>
      <c r="AB20" s="8"/>
    </row>
    <row r="21" spans="1:28" ht="12.75" customHeight="1">
      <c r="A21" s="71"/>
      <c r="B21" s="1059" t="s">
        <v>228</v>
      </c>
      <c r="C21" s="1059"/>
      <c r="D21" s="16"/>
      <c r="E21" s="83"/>
      <c r="F21" s="111" t="s">
        <v>229</v>
      </c>
      <c r="G21" s="16"/>
      <c r="H21" s="267"/>
      <c r="I21" s="277">
        <v>24240</v>
      </c>
      <c r="J21" s="83"/>
      <c r="K21" s="269"/>
      <c r="L21" s="277">
        <v>29751</v>
      </c>
      <c r="M21" s="83"/>
      <c r="N21" s="83"/>
      <c r="O21" s="277">
        <v>24635</v>
      </c>
      <c r="P21" s="16"/>
      <c r="Q21" s="83"/>
      <c r="R21" s="277">
        <v>20082</v>
      </c>
      <c r="S21" s="16"/>
      <c r="T21" s="83"/>
      <c r="U21" s="277">
        <v>20034</v>
      </c>
      <c r="V21" s="16"/>
      <c r="W21" s="83"/>
      <c r="X21" s="277">
        <v>19197</v>
      </c>
      <c r="Y21" s="16"/>
      <c r="Z21" s="83"/>
      <c r="AA21" s="277">
        <v>16734</v>
      </c>
      <c r="AB21" s="270"/>
    </row>
    <row r="22" spans="1:28" ht="12.75" customHeight="1">
      <c r="A22" s="3"/>
      <c r="B22" s="1056"/>
      <c r="C22" s="1056"/>
      <c r="D22" s="14"/>
      <c r="E22" s="2"/>
      <c r="F22" s="18" t="s">
        <v>223</v>
      </c>
      <c r="G22" s="14"/>
      <c r="H22" s="278"/>
      <c r="I22" s="280">
        <v>25450</v>
      </c>
      <c r="J22" s="2"/>
      <c r="K22" s="281"/>
      <c r="L22" s="280">
        <v>29997</v>
      </c>
      <c r="M22" s="2"/>
      <c r="N22" s="2"/>
      <c r="O22" s="280">
        <v>24674</v>
      </c>
      <c r="P22" s="14"/>
      <c r="Q22" s="2"/>
      <c r="R22" s="280">
        <v>23210</v>
      </c>
      <c r="S22" s="14"/>
      <c r="T22" s="2"/>
      <c r="U22" s="280">
        <v>23418</v>
      </c>
      <c r="V22" s="14"/>
      <c r="W22" s="2"/>
      <c r="X22" s="280">
        <v>24913</v>
      </c>
      <c r="Y22" s="14"/>
      <c r="Z22" s="2"/>
      <c r="AA22" s="280">
        <v>20589</v>
      </c>
      <c r="AB22" s="6"/>
    </row>
    <row r="23" spans="1:28" ht="12.75" customHeight="1">
      <c r="A23" s="25"/>
      <c r="B23" s="1058"/>
      <c r="C23" s="1058"/>
      <c r="D23" s="27"/>
      <c r="E23" s="28"/>
      <c r="F23" s="26" t="s">
        <v>224</v>
      </c>
      <c r="G23" s="27"/>
      <c r="H23" s="470"/>
      <c r="I23" s="422">
        <v>49690</v>
      </c>
      <c r="J23" s="28"/>
      <c r="K23" s="334"/>
      <c r="L23" s="422">
        <v>59748</v>
      </c>
      <c r="M23" s="28"/>
      <c r="N23" s="28"/>
      <c r="O23" s="422">
        <v>49309</v>
      </c>
      <c r="P23" s="27"/>
      <c r="Q23" s="28"/>
      <c r="R23" s="422">
        <v>43292</v>
      </c>
      <c r="S23" s="27"/>
      <c r="T23" s="28"/>
      <c r="U23" s="422">
        <v>43452</v>
      </c>
      <c r="V23" s="27"/>
      <c r="W23" s="28"/>
      <c r="X23" s="422">
        <v>44110</v>
      </c>
      <c r="Y23" s="27"/>
      <c r="Z23" s="28"/>
      <c r="AA23" s="422">
        <f>SUM(AA21:AA22)</f>
        <v>37323</v>
      </c>
      <c r="AB23" s="8"/>
    </row>
    <row r="24" spans="1:28" ht="12.75" customHeight="1">
      <c r="A24" s="71"/>
      <c r="B24" s="1059" t="s">
        <v>230</v>
      </c>
      <c r="C24" s="1059"/>
      <c r="D24" s="16"/>
      <c r="E24" s="83"/>
      <c r="F24" s="111" t="s">
        <v>229</v>
      </c>
      <c r="G24" s="16"/>
      <c r="H24" s="267"/>
      <c r="I24" s="277">
        <v>16593</v>
      </c>
      <c r="J24" s="83"/>
      <c r="K24" s="269"/>
      <c r="L24" s="277">
        <v>7564</v>
      </c>
      <c r="M24" s="83"/>
      <c r="N24" s="83"/>
      <c r="O24" s="277">
        <v>15920</v>
      </c>
      <c r="P24" s="16"/>
      <c r="Q24" s="83"/>
      <c r="R24" s="277">
        <v>10326</v>
      </c>
      <c r="S24" s="16"/>
      <c r="T24" s="83"/>
      <c r="U24" s="277">
        <v>10656</v>
      </c>
      <c r="V24" s="16"/>
      <c r="W24" s="83"/>
      <c r="X24" s="277">
        <v>10634</v>
      </c>
      <c r="Y24" s="16"/>
      <c r="Z24" s="83"/>
      <c r="AA24" s="277">
        <v>10537</v>
      </c>
      <c r="AB24" s="270"/>
    </row>
    <row r="25" spans="1:28" ht="12.75" customHeight="1">
      <c r="A25" s="3"/>
      <c r="B25" s="1056"/>
      <c r="C25" s="1056"/>
      <c r="D25" s="14"/>
      <c r="E25" s="2"/>
      <c r="F25" s="18" t="s">
        <v>223</v>
      </c>
      <c r="G25" s="14"/>
      <c r="H25" s="278"/>
      <c r="I25" s="280">
        <v>15125</v>
      </c>
      <c r="J25" s="2"/>
      <c r="K25" s="281"/>
      <c r="L25" s="280">
        <v>6454</v>
      </c>
      <c r="M25" s="2"/>
      <c r="N25" s="2"/>
      <c r="O25" s="280">
        <v>13702</v>
      </c>
      <c r="P25" s="14"/>
      <c r="Q25" s="2"/>
      <c r="R25" s="280">
        <v>11368</v>
      </c>
      <c r="S25" s="14"/>
      <c r="T25" s="2"/>
      <c r="U25" s="280">
        <v>11106</v>
      </c>
      <c r="V25" s="14"/>
      <c r="W25" s="2"/>
      <c r="X25" s="280">
        <v>12407</v>
      </c>
      <c r="Y25" s="14"/>
      <c r="Z25" s="2"/>
      <c r="AA25" s="280">
        <v>12521</v>
      </c>
      <c r="AB25" s="6"/>
    </row>
    <row r="26" spans="1:28" ht="12.75" customHeight="1">
      <c r="A26" s="25"/>
      <c r="B26" s="1058"/>
      <c r="C26" s="1058"/>
      <c r="D26" s="27"/>
      <c r="E26" s="28"/>
      <c r="F26" s="26" t="s">
        <v>224</v>
      </c>
      <c r="G26" s="27"/>
      <c r="H26" s="271"/>
      <c r="I26" s="422">
        <v>31718</v>
      </c>
      <c r="J26" s="28"/>
      <c r="K26" s="272"/>
      <c r="L26" s="422">
        <v>14018</v>
      </c>
      <c r="M26" s="28"/>
      <c r="N26" s="28"/>
      <c r="O26" s="422">
        <v>29622</v>
      </c>
      <c r="P26" s="27"/>
      <c r="Q26" s="28"/>
      <c r="R26" s="422">
        <v>21694</v>
      </c>
      <c r="S26" s="27"/>
      <c r="T26" s="28"/>
      <c r="U26" s="422">
        <v>21762</v>
      </c>
      <c r="V26" s="27"/>
      <c r="W26" s="28"/>
      <c r="X26" s="422">
        <v>23041</v>
      </c>
      <c r="Y26" s="27"/>
      <c r="Z26" s="28"/>
      <c r="AA26" s="422">
        <f>SUM(AA24:AA25)</f>
        <v>23058</v>
      </c>
      <c r="AB26" s="8"/>
    </row>
    <row r="27" spans="1:28" ht="12.75" customHeight="1">
      <c r="A27" s="71"/>
      <c r="B27" s="1175" t="s">
        <v>710</v>
      </c>
      <c r="C27" s="1059"/>
      <c r="D27" s="16"/>
      <c r="E27" s="83"/>
      <c r="F27" s="111" t="s">
        <v>229</v>
      </c>
      <c r="G27" s="16"/>
      <c r="H27" s="267"/>
      <c r="I27" s="277">
        <v>16593</v>
      </c>
      <c r="J27" s="83"/>
      <c r="K27" s="269"/>
      <c r="L27" s="277">
        <v>7564</v>
      </c>
      <c r="M27" s="83"/>
      <c r="N27" s="83"/>
      <c r="O27" s="286" t="s">
        <v>0</v>
      </c>
      <c r="P27" s="16"/>
      <c r="Q27" s="83"/>
      <c r="R27" s="286" t="s">
        <v>0</v>
      </c>
      <c r="S27" s="16"/>
      <c r="T27" s="83"/>
      <c r="U27" s="286" t="s">
        <v>0</v>
      </c>
      <c r="V27" s="16"/>
      <c r="W27" s="83"/>
      <c r="X27" s="286" t="s">
        <v>0</v>
      </c>
      <c r="Y27" s="16"/>
      <c r="Z27" s="83"/>
      <c r="AA27" s="277">
        <v>17876</v>
      </c>
      <c r="AB27" s="270"/>
    </row>
    <row r="28" spans="1:28" ht="12.75" customHeight="1">
      <c r="A28" s="3"/>
      <c r="B28" s="1056"/>
      <c r="C28" s="1056"/>
      <c r="D28" s="14"/>
      <c r="E28" s="2"/>
      <c r="F28" s="18" t="s">
        <v>223</v>
      </c>
      <c r="G28" s="14"/>
      <c r="H28" s="278"/>
      <c r="I28" s="280">
        <v>15125</v>
      </c>
      <c r="J28" s="2"/>
      <c r="K28" s="281"/>
      <c r="L28" s="280">
        <v>6454</v>
      </c>
      <c r="M28" s="2"/>
      <c r="N28" s="2"/>
      <c r="O28" s="284" t="s">
        <v>0</v>
      </c>
      <c r="P28" s="14"/>
      <c r="Q28" s="2"/>
      <c r="R28" s="284" t="s">
        <v>0</v>
      </c>
      <c r="S28" s="14"/>
      <c r="T28" s="2"/>
      <c r="U28" s="284" t="s">
        <v>0</v>
      </c>
      <c r="V28" s="14"/>
      <c r="W28" s="2"/>
      <c r="X28" s="284" t="s">
        <v>0</v>
      </c>
      <c r="Y28" s="14"/>
      <c r="Z28" s="2"/>
      <c r="AA28" s="280">
        <v>17878</v>
      </c>
      <c r="AB28" s="6"/>
    </row>
    <row r="29" spans="1:28" ht="12.75" customHeight="1">
      <c r="A29" s="25"/>
      <c r="B29" s="1058"/>
      <c r="C29" s="1058"/>
      <c r="D29" s="27"/>
      <c r="E29" s="28"/>
      <c r="F29" s="26" t="s">
        <v>224</v>
      </c>
      <c r="G29" s="27"/>
      <c r="H29" s="271"/>
      <c r="I29" s="422">
        <v>31718</v>
      </c>
      <c r="J29" s="28"/>
      <c r="K29" s="272"/>
      <c r="L29" s="422">
        <v>14018</v>
      </c>
      <c r="M29" s="28"/>
      <c r="N29" s="28"/>
      <c r="O29" s="284" t="s">
        <v>0</v>
      </c>
      <c r="P29" s="27"/>
      <c r="Q29" s="28"/>
      <c r="R29" s="284" t="s">
        <v>0</v>
      </c>
      <c r="S29" s="27"/>
      <c r="T29" s="28"/>
      <c r="U29" s="284" t="s">
        <v>0</v>
      </c>
      <c r="V29" s="27"/>
      <c r="W29" s="28"/>
      <c r="X29" s="284" t="s">
        <v>0</v>
      </c>
      <c r="Y29" s="27"/>
      <c r="Z29" s="28"/>
      <c r="AA29" s="422">
        <f>SUM(AA27:AA28)</f>
        <v>35754</v>
      </c>
      <c r="AB29" s="8"/>
    </row>
    <row r="30" spans="1:28" ht="15.75" customHeight="1">
      <c r="A30" s="175"/>
      <c r="B30" s="1178" t="s">
        <v>232</v>
      </c>
      <c r="C30" s="1178"/>
      <c r="D30" s="1178"/>
      <c r="E30" s="1178"/>
      <c r="F30" s="1178"/>
      <c r="G30" s="74"/>
      <c r="H30" s="469"/>
      <c r="I30" s="423">
        <v>3898909</v>
      </c>
      <c r="J30" s="72"/>
      <c r="K30" s="350"/>
      <c r="L30" s="423">
        <v>3738503</v>
      </c>
      <c r="M30" s="72"/>
      <c r="N30" s="72"/>
      <c r="O30" s="423">
        <v>3399754</v>
      </c>
      <c r="P30" s="74"/>
      <c r="Q30" s="72"/>
      <c r="R30" s="423">
        <v>3321305</v>
      </c>
      <c r="S30" s="74"/>
      <c r="T30" s="72"/>
      <c r="U30" s="423">
        <v>3308013</v>
      </c>
      <c r="V30" s="74"/>
      <c r="W30" s="72"/>
      <c r="X30" s="423">
        <f>X6+X12+X18+X23+X26</f>
        <v>3333747</v>
      </c>
      <c r="Y30" s="74"/>
      <c r="Z30" s="72"/>
      <c r="AA30" s="423">
        <f>AA6+AA12+AA18+AA23+AA26+AA29</f>
        <v>3255431</v>
      </c>
      <c r="AB30" s="77"/>
    </row>
    <row r="31" spans="1:28" ht="12.75" customHeight="1">
      <c r="A31" s="71"/>
      <c r="B31" s="1059" t="s">
        <v>41</v>
      </c>
      <c r="C31" s="1059"/>
      <c r="D31" s="16"/>
      <c r="E31" s="83"/>
      <c r="F31" s="111" t="s">
        <v>233</v>
      </c>
      <c r="G31" s="16"/>
      <c r="H31" s="267"/>
      <c r="I31" s="277">
        <v>167164</v>
      </c>
      <c r="J31" s="83"/>
      <c r="K31" s="269"/>
      <c r="L31" s="277">
        <v>155704</v>
      </c>
      <c r="M31" s="83"/>
      <c r="N31" s="83"/>
      <c r="O31" s="277">
        <v>92113</v>
      </c>
      <c r="P31" s="16"/>
      <c r="Q31" s="83"/>
      <c r="R31" s="277">
        <v>34555</v>
      </c>
      <c r="S31" s="16"/>
      <c r="T31" s="83"/>
      <c r="U31" s="277">
        <v>73883</v>
      </c>
      <c r="V31" s="16"/>
      <c r="W31" s="83"/>
      <c r="X31" s="277">
        <v>82777</v>
      </c>
      <c r="Y31" s="16"/>
      <c r="Z31" s="83"/>
      <c r="AA31" s="277">
        <v>38334</v>
      </c>
      <c r="AB31" s="270"/>
    </row>
    <row r="32" spans="1:28" ht="12.75" customHeight="1">
      <c r="A32" s="3"/>
      <c r="B32" s="1056"/>
      <c r="C32" s="1056"/>
      <c r="D32" s="14"/>
      <c r="E32" s="2"/>
      <c r="F32" s="18" t="s">
        <v>234</v>
      </c>
      <c r="G32" s="14"/>
      <c r="H32" s="278"/>
      <c r="I32" s="280">
        <v>130061</v>
      </c>
      <c r="J32" s="2"/>
      <c r="K32" s="281"/>
      <c r="L32" s="280">
        <v>105233</v>
      </c>
      <c r="M32" s="2"/>
      <c r="N32" s="2"/>
      <c r="O32" s="280">
        <v>53334</v>
      </c>
      <c r="P32" s="14"/>
      <c r="Q32" s="2"/>
      <c r="R32" s="280">
        <v>33079</v>
      </c>
      <c r="S32" s="14"/>
      <c r="T32" s="2"/>
      <c r="U32" s="280">
        <v>75915</v>
      </c>
      <c r="V32" s="14"/>
      <c r="W32" s="2"/>
      <c r="X32" s="280">
        <v>64084</v>
      </c>
      <c r="Y32" s="14"/>
      <c r="Z32" s="2"/>
      <c r="AA32" s="280">
        <v>29050</v>
      </c>
      <c r="AB32" s="6"/>
    </row>
    <row r="33" spans="1:28" ht="12.75" customHeight="1">
      <c r="A33" s="3"/>
      <c r="B33" s="1056"/>
      <c r="C33" s="1056"/>
      <c r="D33" s="14"/>
      <c r="E33" s="2"/>
      <c r="F33" s="18" t="s">
        <v>223</v>
      </c>
      <c r="G33" s="14"/>
      <c r="H33" s="278"/>
      <c r="I33" s="280">
        <v>124322</v>
      </c>
      <c r="J33" s="2"/>
      <c r="K33" s="281"/>
      <c r="L33" s="280">
        <v>101209</v>
      </c>
      <c r="M33" s="2"/>
      <c r="N33" s="2"/>
      <c r="O33" s="280">
        <v>46707</v>
      </c>
      <c r="P33" s="14"/>
      <c r="Q33" s="2"/>
      <c r="R33" s="280">
        <v>33157</v>
      </c>
      <c r="S33" s="14"/>
      <c r="T33" s="2"/>
      <c r="U33" s="280">
        <v>41692</v>
      </c>
      <c r="V33" s="14"/>
      <c r="W33" s="2"/>
      <c r="X33" s="280">
        <v>33240</v>
      </c>
      <c r="Y33" s="14"/>
      <c r="Z33" s="2"/>
      <c r="AA33" s="280">
        <v>15906</v>
      </c>
      <c r="AB33" s="6"/>
    </row>
    <row r="34" spans="1:28" ht="12.75" customHeight="1">
      <c r="A34" s="25"/>
      <c r="B34" s="1058"/>
      <c r="C34" s="1058"/>
      <c r="D34" s="27"/>
      <c r="E34" s="28"/>
      <c r="F34" s="26" t="s">
        <v>224</v>
      </c>
      <c r="G34" s="27"/>
      <c r="H34" s="271"/>
      <c r="I34" s="424">
        <v>421547</v>
      </c>
      <c r="J34" s="28"/>
      <c r="K34" s="272"/>
      <c r="L34" s="424">
        <v>362146</v>
      </c>
      <c r="M34" s="28"/>
      <c r="N34" s="28"/>
      <c r="O34" s="424">
        <v>192154</v>
      </c>
      <c r="P34" s="27"/>
      <c r="Q34" s="28"/>
      <c r="R34" s="424">
        <v>100791</v>
      </c>
      <c r="S34" s="27"/>
      <c r="T34" s="28"/>
      <c r="U34" s="424">
        <v>191490</v>
      </c>
      <c r="V34" s="27"/>
      <c r="W34" s="28"/>
      <c r="X34" s="424">
        <v>180101</v>
      </c>
      <c r="Y34" s="27"/>
      <c r="Z34" s="28"/>
      <c r="AA34" s="424">
        <f>SUM(AA31:AA33)</f>
        <v>83290</v>
      </c>
      <c r="AB34" s="8"/>
    </row>
    <row r="35" spans="1:28" ht="12.75" customHeight="1">
      <c r="A35" s="71"/>
      <c r="B35" s="1059" t="s">
        <v>42</v>
      </c>
      <c r="C35" s="1059"/>
      <c r="D35" s="16"/>
      <c r="E35" s="83"/>
      <c r="F35" s="283" t="s">
        <v>233</v>
      </c>
      <c r="G35" s="16"/>
      <c r="H35" s="267"/>
      <c r="I35" s="277">
        <v>51164</v>
      </c>
      <c r="J35" s="83"/>
      <c r="K35" s="269"/>
      <c r="L35" s="277">
        <v>52593</v>
      </c>
      <c r="M35" s="83"/>
      <c r="N35" s="83">
        <v>20119</v>
      </c>
      <c r="O35" s="277">
        <v>91950</v>
      </c>
      <c r="P35" s="16"/>
      <c r="Q35" s="83">
        <v>20119</v>
      </c>
      <c r="R35" s="277">
        <v>88045</v>
      </c>
      <c r="S35" s="16"/>
      <c r="T35" s="83">
        <v>20119</v>
      </c>
      <c r="U35" s="277">
        <v>95466</v>
      </c>
      <c r="V35" s="16"/>
      <c r="W35" s="83">
        <v>20119</v>
      </c>
      <c r="X35" s="277">
        <v>97322</v>
      </c>
      <c r="Y35" s="16"/>
      <c r="Z35" s="83">
        <v>20119</v>
      </c>
      <c r="AA35" s="277">
        <v>104214</v>
      </c>
      <c r="AB35" s="270"/>
    </row>
    <row r="36" spans="1:28" ht="12.75" customHeight="1">
      <c r="A36" s="3"/>
      <c r="B36" s="1056"/>
      <c r="C36" s="1056"/>
      <c r="D36" s="171"/>
      <c r="E36" s="18"/>
      <c r="F36" s="18" t="s">
        <v>234</v>
      </c>
      <c r="G36" s="14"/>
      <c r="H36" s="278"/>
      <c r="I36" s="284">
        <v>5890</v>
      </c>
      <c r="J36" s="2"/>
      <c r="K36" s="281"/>
      <c r="L36" s="284">
        <v>5602</v>
      </c>
      <c r="M36" s="2"/>
      <c r="N36" s="2"/>
      <c r="O36" s="284">
        <v>14210</v>
      </c>
      <c r="P36" s="14"/>
      <c r="Q36" s="2"/>
      <c r="R36" s="284">
        <v>13797</v>
      </c>
      <c r="S36" s="14"/>
      <c r="T36" s="2"/>
      <c r="U36" s="284">
        <v>15905</v>
      </c>
      <c r="V36" s="14"/>
      <c r="W36" s="2"/>
      <c r="X36" s="284">
        <v>14446</v>
      </c>
      <c r="Y36" s="14"/>
      <c r="Z36" s="2"/>
      <c r="AA36" s="284">
        <v>16107</v>
      </c>
      <c r="AB36" s="6"/>
    </row>
    <row r="37" spans="1:28" ht="12.75" customHeight="1">
      <c r="A37" s="3"/>
      <c r="B37" s="1056"/>
      <c r="C37" s="1056"/>
      <c r="D37" s="171"/>
      <c r="E37" s="18"/>
      <c r="F37" s="18" t="s">
        <v>223</v>
      </c>
      <c r="G37" s="14"/>
      <c r="H37" s="278"/>
      <c r="I37" s="284">
        <v>93257</v>
      </c>
      <c r="J37" s="2"/>
      <c r="K37" s="281"/>
      <c r="L37" s="284">
        <v>98617</v>
      </c>
      <c r="M37" s="2"/>
      <c r="N37" s="2"/>
      <c r="O37" s="284">
        <v>443105</v>
      </c>
      <c r="P37" s="14"/>
      <c r="Q37" s="2"/>
      <c r="R37" s="284">
        <v>206137</v>
      </c>
      <c r="S37" s="14"/>
      <c r="T37" s="2"/>
      <c r="U37" s="284">
        <v>348816</v>
      </c>
      <c r="V37" s="14"/>
      <c r="W37" s="2"/>
      <c r="X37" s="284">
        <v>248061</v>
      </c>
      <c r="Y37" s="14"/>
      <c r="Z37" s="2"/>
      <c r="AA37" s="284">
        <v>306402</v>
      </c>
      <c r="AB37" s="6"/>
    </row>
    <row r="38" spans="1:28" ht="12.75" customHeight="1">
      <c r="A38" s="25"/>
      <c r="B38" s="1058"/>
      <c r="C38" s="1058"/>
      <c r="D38" s="173"/>
      <c r="E38" s="26"/>
      <c r="F38" s="26" t="s">
        <v>224</v>
      </c>
      <c r="G38" s="27"/>
      <c r="H38" s="470"/>
      <c r="I38" s="335">
        <v>150311</v>
      </c>
      <c r="J38" s="28"/>
      <c r="K38" s="334"/>
      <c r="L38" s="335">
        <v>156812</v>
      </c>
      <c r="M38" s="28"/>
      <c r="N38" s="28"/>
      <c r="O38" s="335">
        <v>549265</v>
      </c>
      <c r="P38" s="27"/>
      <c r="Q38" s="28"/>
      <c r="R38" s="335">
        <v>307979</v>
      </c>
      <c r="S38" s="27"/>
      <c r="T38" s="28"/>
      <c r="U38" s="335">
        <v>460187</v>
      </c>
      <c r="V38" s="27"/>
      <c r="W38" s="28"/>
      <c r="X38" s="335">
        <v>359829</v>
      </c>
      <c r="Y38" s="27"/>
      <c r="Z38" s="28"/>
      <c r="AA38" s="335">
        <f>SUM(AA35:AA37)</f>
        <v>426723</v>
      </c>
      <c r="AB38" s="8"/>
    </row>
    <row r="39" spans="1:28" ht="12.75" customHeight="1">
      <c r="A39" s="3"/>
      <c r="B39" s="1059" t="s">
        <v>235</v>
      </c>
      <c r="C39" s="1059"/>
      <c r="D39" s="171"/>
      <c r="E39" s="18"/>
      <c r="F39" s="1059" t="s">
        <v>223</v>
      </c>
      <c r="G39" s="14"/>
      <c r="H39" s="278"/>
      <c r="I39" s="284">
        <v>49682</v>
      </c>
      <c r="J39" s="2"/>
      <c r="K39" s="281"/>
      <c r="L39" s="284">
        <v>38510</v>
      </c>
      <c r="M39" s="2"/>
      <c r="N39" s="2"/>
      <c r="O39" s="1179">
        <v>480228</v>
      </c>
      <c r="P39" s="14"/>
      <c r="Q39" s="2"/>
      <c r="R39" s="1179">
        <v>180464</v>
      </c>
      <c r="S39" s="14"/>
      <c r="T39" s="2"/>
      <c r="U39" s="1179">
        <v>444600</v>
      </c>
      <c r="V39" s="14"/>
      <c r="W39" s="2"/>
      <c r="X39" s="1179">
        <v>278527</v>
      </c>
      <c r="Y39" s="14"/>
      <c r="Z39" s="2"/>
      <c r="AA39" s="1179">
        <v>231110</v>
      </c>
      <c r="AB39" s="6"/>
    </row>
    <row r="40" spans="1:28" ht="12.75" customHeight="1">
      <c r="A40" s="25"/>
      <c r="B40" s="1058"/>
      <c r="C40" s="1058"/>
      <c r="D40" s="173"/>
      <c r="E40" s="26"/>
      <c r="F40" s="1058"/>
      <c r="G40" s="27"/>
      <c r="H40" s="470"/>
      <c r="I40" s="335">
        <v>49682</v>
      </c>
      <c r="J40" s="28"/>
      <c r="K40" s="334"/>
      <c r="L40" s="335">
        <v>38510</v>
      </c>
      <c r="M40" s="28"/>
      <c r="N40" s="28"/>
      <c r="O40" s="1180"/>
      <c r="P40" s="27"/>
      <c r="Q40" s="28"/>
      <c r="R40" s="1180"/>
      <c r="S40" s="27"/>
      <c r="T40" s="28"/>
      <c r="U40" s="1180"/>
      <c r="V40" s="27"/>
      <c r="W40" s="28"/>
      <c r="X40" s="1180"/>
      <c r="Y40" s="27"/>
      <c r="Z40" s="28"/>
      <c r="AA40" s="1180"/>
      <c r="AB40" s="8"/>
    </row>
    <row r="41" spans="1:28" ht="12.75" customHeight="1">
      <c r="A41" s="71"/>
      <c r="B41" s="1175" t="s">
        <v>704</v>
      </c>
      <c r="C41" s="1059"/>
      <c r="D41" s="285"/>
      <c r="E41" s="111"/>
      <c r="F41" s="1059" t="s">
        <v>223</v>
      </c>
      <c r="G41" s="16"/>
      <c r="H41" s="736"/>
      <c r="I41" s="737"/>
      <c r="J41" s="83"/>
      <c r="K41" s="738"/>
      <c r="L41" s="737"/>
      <c r="M41" s="83"/>
      <c r="N41" s="83"/>
      <c r="O41" s="1044" t="s">
        <v>0</v>
      </c>
      <c r="P41" s="16"/>
      <c r="Q41" s="83"/>
      <c r="R41" s="1044" t="s">
        <v>0</v>
      </c>
      <c r="S41" s="16"/>
      <c r="T41" s="83"/>
      <c r="U41" s="1179">
        <v>99529</v>
      </c>
      <c r="V41" s="16"/>
      <c r="W41" s="83"/>
      <c r="X41" s="1179">
        <v>112123</v>
      </c>
      <c r="Y41" s="16"/>
      <c r="Z41" s="83"/>
      <c r="AA41" s="1179">
        <v>128229</v>
      </c>
      <c r="AB41" s="270"/>
    </row>
    <row r="42" spans="1:28" ht="12.75" customHeight="1">
      <c r="A42" s="25"/>
      <c r="B42" s="1058"/>
      <c r="C42" s="1058"/>
      <c r="D42" s="173"/>
      <c r="E42" s="26"/>
      <c r="F42" s="1058"/>
      <c r="G42" s="27"/>
      <c r="H42" s="470"/>
      <c r="I42" s="335"/>
      <c r="J42" s="28"/>
      <c r="K42" s="334"/>
      <c r="L42" s="335"/>
      <c r="M42" s="28"/>
      <c r="N42" s="28"/>
      <c r="O42" s="1177"/>
      <c r="P42" s="27"/>
      <c r="Q42" s="28"/>
      <c r="R42" s="1177"/>
      <c r="S42" s="27"/>
      <c r="T42" s="28"/>
      <c r="U42" s="1180"/>
      <c r="V42" s="27"/>
      <c r="W42" s="28"/>
      <c r="X42" s="1180"/>
      <c r="Y42" s="27"/>
      <c r="Z42" s="28"/>
      <c r="AA42" s="1180"/>
      <c r="AB42" s="8"/>
    </row>
    <row r="43" spans="1:28" ht="12.75" customHeight="1">
      <c r="A43" s="3"/>
      <c r="B43" s="1175" t="s">
        <v>705</v>
      </c>
      <c r="C43" s="1175"/>
      <c r="D43" s="171"/>
      <c r="E43" s="18"/>
      <c r="F43" s="111" t="s">
        <v>706</v>
      </c>
      <c r="G43" s="14"/>
      <c r="H43" s="363"/>
      <c r="I43" s="366"/>
      <c r="J43" s="2"/>
      <c r="K43" s="365"/>
      <c r="L43" s="366"/>
      <c r="M43" s="2"/>
      <c r="N43" s="2"/>
      <c r="O43" s="286" t="s">
        <v>0</v>
      </c>
      <c r="P43" s="14"/>
      <c r="Q43" s="2"/>
      <c r="R43" s="286" t="s">
        <v>0</v>
      </c>
      <c r="S43" s="14"/>
      <c r="T43" s="2"/>
      <c r="U43" s="284">
        <v>4335837</v>
      </c>
      <c r="V43" s="14"/>
      <c r="W43" s="2"/>
      <c r="X43" s="284">
        <v>1723070</v>
      </c>
      <c r="Y43" s="14"/>
      <c r="Z43" s="2"/>
      <c r="AA43" s="286" t="s">
        <v>0</v>
      </c>
      <c r="AB43" s="6"/>
    </row>
    <row r="44" spans="1:28" ht="12.75" customHeight="1">
      <c r="A44" s="3"/>
      <c r="B44" s="1183"/>
      <c r="C44" s="1183"/>
      <c r="D44" s="171"/>
      <c r="E44" s="18"/>
      <c r="F44" s="18" t="s">
        <v>707</v>
      </c>
      <c r="G44" s="14"/>
      <c r="H44" s="363"/>
      <c r="I44" s="366"/>
      <c r="J44" s="2"/>
      <c r="K44" s="365"/>
      <c r="L44" s="366"/>
      <c r="M44" s="2"/>
      <c r="N44" s="2"/>
      <c r="O44" s="284" t="s">
        <v>0</v>
      </c>
      <c r="P44" s="14"/>
      <c r="Q44" s="2"/>
      <c r="R44" s="284" t="s">
        <v>0</v>
      </c>
      <c r="S44" s="14"/>
      <c r="T44" s="2"/>
      <c r="U44" s="284">
        <v>4335837</v>
      </c>
      <c r="V44" s="14"/>
      <c r="W44" s="2"/>
      <c r="X44" s="284" t="s">
        <v>0</v>
      </c>
      <c r="Y44" s="14"/>
      <c r="Z44" s="2"/>
      <c r="AA44" s="284" t="s">
        <v>0</v>
      </c>
      <c r="AB44" s="6"/>
    </row>
    <row r="45" spans="1:28" ht="12.75" customHeight="1">
      <c r="A45" s="3"/>
      <c r="B45" s="1183"/>
      <c r="C45" s="1183"/>
      <c r="D45" s="171"/>
      <c r="E45" s="18"/>
      <c r="F45" s="18" t="s">
        <v>708</v>
      </c>
      <c r="G45" s="14"/>
      <c r="H45" s="363"/>
      <c r="I45" s="366"/>
      <c r="J45" s="2"/>
      <c r="K45" s="365"/>
      <c r="L45" s="366"/>
      <c r="M45" s="2"/>
      <c r="N45" s="2"/>
      <c r="O45" s="284" t="s">
        <v>0</v>
      </c>
      <c r="P45" s="14"/>
      <c r="Q45" s="2"/>
      <c r="R45" s="284" t="s">
        <v>0</v>
      </c>
      <c r="S45" s="14"/>
      <c r="T45" s="2"/>
      <c r="U45" s="284">
        <v>4335837</v>
      </c>
      <c r="V45" s="14"/>
      <c r="W45" s="2"/>
      <c r="X45" s="284" t="s">
        <v>0</v>
      </c>
      <c r="Y45" s="14"/>
      <c r="Z45" s="2"/>
      <c r="AA45" s="284" t="s">
        <v>48</v>
      </c>
      <c r="AB45" s="6"/>
    </row>
    <row r="46" spans="1:28" ht="12.75" customHeight="1">
      <c r="A46" s="3"/>
      <c r="B46" s="1184"/>
      <c r="C46" s="1184"/>
      <c r="D46" s="171"/>
      <c r="E46" s="18"/>
      <c r="F46" s="18" t="s">
        <v>254</v>
      </c>
      <c r="G46" s="14"/>
      <c r="H46" s="363"/>
      <c r="I46" s="366"/>
      <c r="J46" s="2"/>
      <c r="K46" s="365"/>
      <c r="L46" s="366"/>
      <c r="M46" s="2"/>
      <c r="N46" s="2"/>
      <c r="O46" s="284" t="s">
        <v>0</v>
      </c>
      <c r="P46" s="14"/>
      <c r="Q46" s="2"/>
      <c r="R46" s="284" t="s">
        <v>0</v>
      </c>
      <c r="S46" s="14"/>
      <c r="T46" s="2"/>
      <c r="U46" s="366">
        <f>SUM(U43:U45)</f>
        <v>13007511</v>
      </c>
      <c r="V46" s="14"/>
      <c r="W46" s="2"/>
      <c r="X46" s="366">
        <f>SUM(X43:X45)</f>
        <v>1723070</v>
      </c>
      <c r="Y46" s="14"/>
      <c r="Z46" s="2"/>
      <c r="AA46" s="284" t="s">
        <v>48</v>
      </c>
      <c r="AB46" s="6"/>
    </row>
    <row r="47" spans="1:28" ht="12.75" customHeight="1">
      <c r="A47" s="71"/>
      <c r="B47" s="1059" t="s">
        <v>236</v>
      </c>
      <c r="C47" s="1059"/>
      <c r="D47" s="285"/>
      <c r="E47" s="111"/>
      <c r="F47" s="111" t="s">
        <v>221</v>
      </c>
      <c r="G47" s="16"/>
      <c r="H47" s="267"/>
      <c r="I47" s="286">
        <v>1415526</v>
      </c>
      <c r="J47" s="83"/>
      <c r="K47" s="269"/>
      <c r="L47" s="286">
        <v>1857215</v>
      </c>
      <c r="M47" s="83"/>
      <c r="N47" s="83"/>
      <c r="O47" s="286">
        <v>2747939</v>
      </c>
      <c r="P47" s="16"/>
      <c r="Q47" s="83"/>
      <c r="R47" s="286">
        <v>3393694</v>
      </c>
      <c r="S47" s="16"/>
      <c r="T47" s="83"/>
      <c r="U47" s="286">
        <v>3444131</v>
      </c>
      <c r="V47" s="16"/>
      <c r="W47" s="83"/>
      <c r="X47" s="286">
        <v>3737108</v>
      </c>
      <c r="Y47" s="16"/>
      <c r="Z47" s="83"/>
      <c r="AA47" s="286">
        <v>3824594</v>
      </c>
      <c r="AB47" s="270"/>
    </row>
    <row r="48" spans="1:28" ht="12.75" customHeight="1">
      <c r="A48" s="3"/>
      <c r="B48" s="1056"/>
      <c r="C48" s="1056"/>
      <c r="D48" s="171"/>
      <c r="E48" s="18"/>
      <c r="F48" s="18" t="s">
        <v>229</v>
      </c>
      <c r="G48" s="14"/>
      <c r="H48" s="278"/>
      <c r="I48" s="284">
        <v>3051163</v>
      </c>
      <c r="J48" s="2"/>
      <c r="K48" s="281"/>
      <c r="L48" s="284">
        <v>2494759</v>
      </c>
      <c r="M48" s="2"/>
      <c r="N48" s="2"/>
      <c r="O48" s="284">
        <v>6087354</v>
      </c>
      <c r="P48" s="14"/>
      <c r="Q48" s="2"/>
      <c r="R48" s="284">
        <v>4368321</v>
      </c>
      <c r="S48" s="14"/>
      <c r="T48" s="2"/>
      <c r="U48" s="284">
        <v>4701570</v>
      </c>
      <c r="V48" s="14"/>
      <c r="W48" s="2"/>
      <c r="X48" s="284">
        <v>4826796</v>
      </c>
      <c r="Y48" s="14"/>
      <c r="Z48" s="2"/>
      <c r="AA48" s="284">
        <v>4761117</v>
      </c>
      <c r="AB48" s="6"/>
    </row>
    <row r="49" spans="1:28" ht="12.75" customHeight="1">
      <c r="A49" s="3"/>
      <c r="B49" s="1056"/>
      <c r="C49" s="1056"/>
      <c r="D49" s="171"/>
      <c r="E49" s="18"/>
      <c r="F49" s="18" t="s">
        <v>234</v>
      </c>
      <c r="G49" s="14"/>
      <c r="H49" s="278"/>
      <c r="I49" s="284">
        <v>1384561</v>
      </c>
      <c r="J49" s="2"/>
      <c r="K49" s="281"/>
      <c r="L49" s="284">
        <v>1475661</v>
      </c>
      <c r="M49" s="2"/>
      <c r="N49" s="2"/>
      <c r="O49" s="284">
        <v>2706523</v>
      </c>
      <c r="P49" s="14"/>
      <c r="Q49" s="2"/>
      <c r="R49" s="284">
        <v>2582567</v>
      </c>
      <c r="S49" s="14"/>
      <c r="T49" s="2"/>
      <c r="U49" s="284">
        <v>2546752</v>
      </c>
      <c r="V49" s="14"/>
      <c r="W49" s="2"/>
      <c r="X49" s="284">
        <v>2703710</v>
      </c>
      <c r="Y49" s="14"/>
      <c r="Z49" s="2"/>
      <c r="AA49" s="284">
        <v>2036791</v>
      </c>
      <c r="AB49" s="6"/>
    </row>
    <row r="50" spans="1:28" ht="12.75" customHeight="1">
      <c r="A50" s="3"/>
      <c r="B50" s="1056"/>
      <c r="C50" s="1056"/>
      <c r="D50" s="171"/>
      <c r="E50" s="18"/>
      <c r="F50" s="18" t="s">
        <v>223</v>
      </c>
      <c r="G50" s="14"/>
      <c r="H50" s="278"/>
      <c r="I50" s="284">
        <v>2012670</v>
      </c>
      <c r="J50" s="2"/>
      <c r="K50" s="281"/>
      <c r="L50" s="284">
        <v>2086625</v>
      </c>
      <c r="M50" s="2"/>
      <c r="N50" s="2"/>
      <c r="O50" s="284">
        <v>3682363</v>
      </c>
      <c r="P50" s="14"/>
      <c r="Q50" s="2"/>
      <c r="R50" s="284">
        <v>3467834</v>
      </c>
      <c r="S50" s="14"/>
      <c r="T50" s="2"/>
      <c r="U50" s="284">
        <v>3664790</v>
      </c>
      <c r="V50" s="14"/>
      <c r="W50" s="2"/>
      <c r="X50" s="284">
        <v>3981380</v>
      </c>
      <c r="Y50" s="14"/>
      <c r="Z50" s="2"/>
      <c r="AA50" s="284">
        <v>4077692</v>
      </c>
      <c r="AB50" s="6"/>
    </row>
    <row r="51" spans="1:28" ht="12.75" customHeight="1">
      <c r="A51" s="25"/>
      <c r="B51" s="1058"/>
      <c r="C51" s="1058"/>
      <c r="D51" s="173"/>
      <c r="E51" s="26"/>
      <c r="F51" s="26" t="s">
        <v>224</v>
      </c>
      <c r="G51" s="27"/>
      <c r="H51" s="271"/>
      <c r="I51" s="335">
        <v>7863920</v>
      </c>
      <c r="J51" s="28"/>
      <c r="K51" s="272"/>
      <c r="L51" s="335">
        <v>7914260</v>
      </c>
      <c r="M51" s="28"/>
      <c r="N51" s="28"/>
      <c r="O51" s="335">
        <v>15224179</v>
      </c>
      <c r="P51" s="27"/>
      <c r="Q51" s="28"/>
      <c r="R51" s="335">
        <v>13812416</v>
      </c>
      <c r="S51" s="27"/>
      <c r="T51" s="28"/>
      <c r="U51" s="335">
        <v>14357243</v>
      </c>
      <c r="V51" s="27"/>
      <c r="W51" s="28"/>
      <c r="X51" s="335">
        <v>15248994</v>
      </c>
      <c r="Y51" s="27"/>
      <c r="Z51" s="28"/>
      <c r="AA51" s="335">
        <f>SUM(AA47:AA50)</f>
        <v>14700194</v>
      </c>
      <c r="AB51" s="8"/>
    </row>
    <row r="52" spans="1:28" ht="12.75" customHeight="1">
      <c r="A52" s="71"/>
      <c r="B52" s="1059" t="s">
        <v>237</v>
      </c>
      <c r="C52" s="1059"/>
      <c r="D52" s="285"/>
      <c r="E52" s="111"/>
      <c r="F52" s="111" t="s">
        <v>233</v>
      </c>
      <c r="G52" s="16"/>
      <c r="H52" s="267"/>
      <c r="I52" s="286">
        <v>6647</v>
      </c>
      <c r="J52" s="83"/>
      <c r="K52" s="269"/>
      <c r="L52" s="286">
        <v>6338</v>
      </c>
      <c r="M52" s="83"/>
      <c r="N52" s="83"/>
      <c r="O52" s="286">
        <v>9641</v>
      </c>
      <c r="P52" s="16"/>
      <c r="Q52" s="83"/>
      <c r="R52" s="286">
        <v>7898</v>
      </c>
      <c r="S52" s="16"/>
      <c r="T52" s="83"/>
      <c r="U52" s="286">
        <v>7969</v>
      </c>
      <c r="V52" s="16"/>
      <c r="W52" s="83"/>
      <c r="X52" s="286">
        <v>5493</v>
      </c>
      <c r="Y52" s="16"/>
      <c r="Z52" s="83"/>
      <c r="AA52" s="286">
        <v>5879</v>
      </c>
      <c r="AB52" s="270"/>
    </row>
    <row r="53" spans="1:28" ht="12.75" customHeight="1">
      <c r="A53" s="3"/>
      <c r="B53" s="1056"/>
      <c r="C53" s="1056"/>
      <c r="D53" s="171"/>
      <c r="E53" s="18"/>
      <c r="F53" s="18" t="s">
        <v>234</v>
      </c>
      <c r="G53" s="14"/>
      <c r="H53" s="278"/>
      <c r="I53" s="284">
        <v>10730</v>
      </c>
      <c r="J53" s="2"/>
      <c r="K53" s="281"/>
      <c r="L53" s="284">
        <v>10918</v>
      </c>
      <c r="M53" s="2"/>
      <c r="N53" s="2"/>
      <c r="O53" s="284">
        <v>9144</v>
      </c>
      <c r="P53" s="14"/>
      <c r="Q53" s="2"/>
      <c r="R53" s="284">
        <v>10287</v>
      </c>
      <c r="S53" s="14"/>
      <c r="T53" s="2"/>
      <c r="U53" s="284">
        <v>9846</v>
      </c>
      <c r="V53" s="14"/>
      <c r="W53" s="2"/>
      <c r="X53" s="284">
        <v>10704</v>
      </c>
      <c r="Y53" s="14"/>
      <c r="Z53" s="2"/>
      <c r="AA53" s="284">
        <v>8982</v>
      </c>
      <c r="AB53" s="6"/>
    </row>
    <row r="54" spans="1:28" ht="12.75" customHeight="1">
      <c r="A54" s="3"/>
      <c r="B54" s="1056"/>
      <c r="C54" s="1056"/>
      <c r="D54" s="171"/>
      <c r="E54" s="18"/>
      <c r="F54" s="18" t="s">
        <v>223</v>
      </c>
      <c r="G54" s="14"/>
      <c r="H54" s="278"/>
      <c r="I54" s="284">
        <v>6926</v>
      </c>
      <c r="J54" s="2"/>
      <c r="K54" s="281"/>
      <c r="L54" s="284">
        <v>7043</v>
      </c>
      <c r="M54" s="2"/>
      <c r="N54" s="2"/>
      <c r="O54" s="284">
        <v>4752</v>
      </c>
      <c r="P54" s="14"/>
      <c r="Q54" s="2"/>
      <c r="R54" s="284">
        <v>4774</v>
      </c>
      <c r="S54" s="14"/>
      <c r="T54" s="2"/>
      <c r="U54" s="284">
        <v>4008</v>
      </c>
      <c r="V54" s="14"/>
      <c r="W54" s="2"/>
      <c r="X54" s="284">
        <v>4232</v>
      </c>
      <c r="Y54" s="14"/>
      <c r="Z54" s="2"/>
      <c r="AA54" s="284">
        <v>5696</v>
      </c>
      <c r="AB54" s="6"/>
    </row>
    <row r="55" spans="1:28" ht="12.75" customHeight="1">
      <c r="A55" s="25"/>
      <c r="B55" s="1058"/>
      <c r="C55" s="1058"/>
      <c r="D55" s="173"/>
      <c r="E55" s="26"/>
      <c r="F55" s="26" t="s">
        <v>224</v>
      </c>
      <c r="G55" s="27"/>
      <c r="H55" s="470"/>
      <c r="I55" s="335">
        <v>24303</v>
      </c>
      <c r="J55" s="28"/>
      <c r="K55" s="334"/>
      <c r="L55" s="335">
        <v>24299</v>
      </c>
      <c r="M55" s="28"/>
      <c r="N55" s="28"/>
      <c r="O55" s="335">
        <v>23537</v>
      </c>
      <c r="P55" s="27"/>
      <c r="Q55" s="28"/>
      <c r="R55" s="335">
        <v>22959</v>
      </c>
      <c r="S55" s="27"/>
      <c r="T55" s="28"/>
      <c r="U55" s="335">
        <v>21823</v>
      </c>
      <c r="V55" s="27"/>
      <c r="W55" s="28"/>
      <c r="X55" s="335">
        <v>20429</v>
      </c>
      <c r="Y55" s="27"/>
      <c r="Z55" s="28"/>
      <c r="AA55" s="335">
        <f>SUM(AA52:AA54)</f>
        <v>20557</v>
      </c>
      <c r="AB55" s="8"/>
    </row>
    <row r="56" spans="1:28" ht="12.75" customHeight="1">
      <c r="A56" s="71"/>
      <c r="B56" s="1059" t="s">
        <v>238</v>
      </c>
      <c r="C56" s="1059"/>
      <c r="D56" s="285"/>
      <c r="E56" s="111"/>
      <c r="F56" s="111" t="s">
        <v>233</v>
      </c>
      <c r="G56" s="16"/>
      <c r="H56" s="267"/>
      <c r="I56" s="286">
        <v>255658</v>
      </c>
      <c r="J56" s="83"/>
      <c r="K56" s="269"/>
      <c r="L56" s="286">
        <v>151960</v>
      </c>
      <c r="M56" s="83"/>
      <c r="N56" s="83"/>
      <c r="O56" s="286">
        <v>122143</v>
      </c>
      <c r="P56" s="16"/>
      <c r="Q56" s="83"/>
      <c r="R56" s="286">
        <v>143245</v>
      </c>
      <c r="S56" s="16"/>
      <c r="T56" s="83"/>
      <c r="U56" s="286">
        <v>296148</v>
      </c>
      <c r="V56" s="16"/>
      <c r="W56" s="83"/>
      <c r="X56" s="286">
        <v>205317</v>
      </c>
      <c r="Y56" s="16"/>
      <c r="Z56" s="83"/>
      <c r="AA56" s="286">
        <v>196780</v>
      </c>
      <c r="AB56" s="270"/>
    </row>
    <row r="57" spans="1:28" ht="12.75" customHeight="1">
      <c r="A57" s="3"/>
      <c r="B57" s="1056"/>
      <c r="C57" s="1056"/>
      <c r="D57" s="171"/>
      <c r="E57" s="18"/>
      <c r="F57" s="18" t="s">
        <v>234</v>
      </c>
      <c r="G57" s="14"/>
      <c r="H57" s="278"/>
      <c r="I57" s="284">
        <v>293256</v>
      </c>
      <c r="J57" s="2"/>
      <c r="K57" s="281"/>
      <c r="L57" s="284">
        <v>257148</v>
      </c>
      <c r="M57" s="2"/>
      <c r="N57" s="2"/>
      <c r="O57" s="284">
        <v>187286</v>
      </c>
      <c r="P57" s="14"/>
      <c r="Q57" s="2"/>
      <c r="R57" s="284">
        <v>182839</v>
      </c>
      <c r="S57" s="14"/>
      <c r="T57" s="2"/>
      <c r="U57" s="284">
        <v>248796</v>
      </c>
      <c r="V57" s="14"/>
      <c r="W57" s="2"/>
      <c r="X57" s="284">
        <v>268069</v>
      </c>
      <c r="Y57" s="14"/>
      <c r="Z57" s="2"/>
      <c r="AA57" s="284">
        <v>220924</v>
      </c>
      <c r="AB57" s="6"/>
    </row>
    <row r="58" spans="1:28" ht="12.75" customHeight="1">
      <c r="A58" s="3"/>
      <c r="B58" s="1056"/>
      <c r="C58" s="1056"/>
      <c r="D58" s="171"/>
      <c r="E58" s="18"/>
      <c r="F58" s="18" t="s">
        <v>223</v>
      </c>
      <c r="G58" s="14"/>
      <c r="H58" s="278"/>
      <c r="I58" s="284">
        <v>307368</v>
      </c>
      <c r="J58" s="2"/>
      <c r="K58" s="281"/>
      <c r="L58" s="284">
        <v>360028</v>
      </c>
      <c r="M58" s="2"/>
      <c r="N58" s="2"/>
      <c r="O58" s="284">
        <v>231978</v>
      </c>
      <c r="P58" s="14"/>
      <c r="Q58" s="2"/>
      <c r="R58" s="284">
        <v>228017</v>
      </c>
      <c r="S58" s="14"/>
      <c r="T58" s="2"/>
      <c r="U58" s="284">
        <v>316962</v>
      </c>
      <c r="V58" s="14"/>
      <c r="W58" s="2"/>
      <c r="X58" s="284">
        <v>358177</v>
      </c>
      <c r="Y58" s="14"/>
      <c r="Z58" s="2"/>
      <c r="AA58" s="284">
        <v>0</v>
      </c>
      <c r="AB58" s="6"/>
    </row>
    <row r="59" spans="1:28" ht="12.75" customHeight="1">
      <c r="A59" s="3"/>
      <c r="B59" s="1056"/>
      <c r="C59" s="1056"/>
      <c r="D59" s="171"/>
      <c r="E59" s="18"/>
      <c r="F59" s="18" t="s">
        <v>224</v>
      </c>
      <c r="G59" s="14"/>
      <c r="H59" s="363"/>
      <c r="I59" s="366">
        <v>856282</v>
      </c>
      <c r="J59" s="2"/>
      <c r="K59" s="365"/>
      <c r="L59" s="366">
        <v>769136</v>
      </c>
      <c r="M59" s="2"/>
      <c r="N59" s="2"/>
      <c r="O59" s="366">
        <v>541407</v>
      </c>
      <c r="P59" s="14"/>
      <c r="Q59" s="2"/>
      <c r="R59" s="366">
        <v>554101</v>
      </c>
      <c r="S59" s="14"/>
      <c r="T59" s="2"/>
      <c r="U59" s="366">
        <v>861906</v>
      </c>
      <c r="V59" s="14"/>
      <c r="W59" s="2"/>
      <c r="X59" s="366">
        <v>831563</v>
      </c>
      <c r="Y59" s="14"/>
      <c r="Z59" s="2"/>
      <c r="AA59" s="366">
        <f>SUM(AA56:AA58)</f>
        <v>417704</v>
      </c>
      <c r="AB59" s="6"/>
    </row>
    <row r="60" spans="1:28" ht="12.75" customHeight="1">
      <c r="A60" s="3"/>
      <c r="B60" s="1056"/>
      <c r="C60" s="1056"/>
      <c r="D60" s="171"/>
      <c r="E60" s="18"/>
      <c r="F60" s="260" t="s">
        <v>225</v>
      </c>
      <c r="G60" s="14"/>
      <c r="H60" s="278"/>
      <c r="I60" s="284">
        <v>415269</v>
      </c>
      <c r="J60" s="2"/>
      <c r="K60" s="281"/>
      <c r="L60" s="284">
        <v>372422</v>
      </c>
      <c r="M60" s="2"/>
      <c r="N60" s="2"/>
      <c r="O60" s="284">
        <v>260930</v>
      </c>
      <c r="P60" s="14"/>
      <c r="Q60" s="2"/>
      <c r="R60" s="284">
        <v>267154</v>
      </c>
      <c r="S60" s="14"/>
      <c r="T60" s="2"/>
      <c r="U60" s="284">
        <v>418625</v>
      </c>
      <c r="V60" s="14"/>
      <c r="W60" s="2"/>
      <c r="X60" s="284">
        <v>404849</v>
      </c>
      <c r="Y60" s="14"/>
      <c r="Z60" s="2"/>
      <c r="AA60" s="284">
        <v>203338</v>
      </c>
      <c r="AB60" s="6"/>
    </row>
    <row r="61" spans="1:28" ht="12.75" customHeight="1">
      <c r="A61" s="25"/>
      <c r="B61" s="1058"/>
      <c r="C61" s="1058"/>
      <c r="D61" s="173"/>
      <c r="E61" s="26"/>
      <c r="F61" s="112" t="s">
        <v>226</v>
      </c>
      <c r="G61" s="27"/>
      <c r="H61" s="271"/>
      <c r="I61" s="289">
        <v>441013</v>
      </c>
      <c r="J61" s="28"/>
      <c r="K61" s="272"/>
      <c r="L61" s="289">
        <v>396714</v>
      </c>
      <c r="M61" s="28"/>
      <c r="N61" s="28"/>
      <c r="O61" s="289">
        <v>280477</v>
      </c>
      <c r="P61" s="27"/>
      <c r="Q61" s="28"/>
      <c r="R61" s="289">
        <v>286947</v>
      </c>
      <c r="S61" s="27"/>
      <c r="T61" s="28"/>
      <c r="U61" s="289">
        <v>443281</v>
      </c>
      <c r="V61" s="27"/>
      <c r="W61" s="28"/>
      <c r="X61" s="289">
        <v>426714</v>
      </c>
      <c r="Y61" s="27"/>
      <c r="Z61" s="28"/>
      <c r="AA61" s="289">
        <v>214366</v>
      </c>
      <c r="AB61" s="8"/>
    </row>
    <row r="62" spans="1:28" ht="12.75" customHeight="1">
      <c r="A62" s="3"/>
      <c r="B62" s="1175" t="s">
        <v>709</v>
      </c>
      <c r="C62" s="1059"/>
      <c r="D62" s="171"/>
      <c r="E62" s="18"/>
      <c r="F62" s="111" t="s">
        <v>233</v>
      </c>
      <c r="G62" s="14"/>
      <c r="H62" s="278"/>
      <c r="I62" s="284"/>
      <c r="J62" s="2"/>
      <c r="K62" s="281"/>
      <c r="L62" s="284"/>
      <c r="M62" s="2"/>
      <c r="N62" s="2"/>
      <c r="O62" s="286" t="s">
        <v>0</v>
      </c>
      <c r="P62" s="14"/>
      <c r="Q62" s="2"/>
      <c r="R62" s="286" t="s">
        <v>0</v>
      </c>
      <c r="S62" s="14"/>
      <c r="T62" s="2"/>
      <c r="U62" s="286" t="s">
        <v>0</v>
      </c>
      <c r="V62" s="14"/>
      <c r="W62" s="2"/>
      <c r="X62" s="286" t="s">
        <v>0</v>
      </c>
      <c r="Y62" s="14"/>
      <c r="Z62" s="2"/>
      <c r="AA62" s="286" t="s">
        <v>0</v>
      </c>
      <c r="AB62" s="6"/>
    </row>
    <row r="63" spans="1:28" ht="12.75" customHeight="1">
      <c r="A63" s="3"/>
      <c r="B63" s="1056"/>
      <c r="C63" s="1056"/>
      <c r="D63" s="171"/>
      <c r="E63" s="18"/>
      <c r="F63" s="18" t="s">
        <v>234</v>
      </c>
      <c r="G63" s="14"/>
      <c r="H63" s="278"/>
      <c r="I63" s="284"/>
      <c r="J63" s="2"/>
      <c r="K63" s="281"/>
      <c r="L63" s="284"/>
      <c r="M63" s="2"/>
      <c r="N63" s="2"/>
      <c r="O63" s="284" t="s">
        <v>0</v>
      </c>
      <c r="P63" s="14"/>
      <c r="Q63" s="2"/>
      <c r="R63" s="284" t="s">
        <v>0</v>
      </c>
      <c r="S63" s="14"/>
      <c r="T63" s="2"/>
      <c r="U63" s="284" t="s">
        <v>0</v>
      </c>
      <c r="V63" s="14"/>
      <c r="W63" s="2"/>
      <c r="X63" s="284" t="s">
        <v>0</v>
      </c>
      <c r="Y63" s="14"/>
      <c r="Z63" s="2"/>
      <c r="AA63" s="284">
        <v>17038</v>
      </c>
      <c r="AB63" s="6"/>
    </row>
    <row r="64" spans="1:28" ht="12.75" customHeight="1">
      <c r="A64" s="3"/>
      <c r="B64" s="1056"/>
      <c r="C64" s="1056"/>
      <c r="D64" s="171"/>
      <c r="E64" s="18"/>
      <c r="F64" s="18" t="s">
        <v>223</v>
      </c>
      <c r="G64" s="14"/>
      <c r="H64" s="278"/>
      <c r="I64" s="284"/>
      <c r="J64" s="2"/>
      <c r="K64" s="281"/>
      <c r="L64" s="284"/>
      <c r="M64" s="2"/>
      <c r="N64" s="2"/>
      <c r="O64" s="284" t="s">
        <v>0</v>
      </c>
      <c r="P64" s="14"/>
      <c r="Q64" s="2"/>
      <c r="R64" s="284" t="s">
        <v>0</v>
      </c>
      <c r="S64" s="14"/>
      <c r="T64" s="2"/>
      <c r="U64" s="284" t="s">
        <v>0</v>
      </c>
      <c r="V64" s="14"/>
      <c r="W64" s="2"/>
      <c r="X64" s="284" t="s">
        <v>0</v>
      </c>
      <c r="Y64" s="14"/>
      <c r="Z64" s="2"/>
      <c r="AA64" s="284">
        <v>112373</v>
      </c>
      <c r="AB64" s="6"/>
    </row>
    <row r="65" spans="1:28" ht="12.75" customHeight="1">
      <c r="A65" s="3"/>
      <c r="B65" s="1058"/>
      <c r="C65" s="1058"/>
      <c r="D65" s="171"/>
      <c r="E65" s="18"/>
      <c r="F65" s="26" t="s">
        <v>224</v>
      </c>
      <c r="G65" s="14"/>
      <c r="H65" s="278"/>
      <c r="I65" s="284"/>
      <c r="J65" s="2"/>
      <c r="K65" s="281"/>
      <c r="L65" s="284"/>
      <c r="M65" s="2"/>
      <c r="N65" s="2"/>
      <c r="O65" s="284" t="s">
        <v>0</v>
      </c>
      <c r="P65" s="14"/>
      <c r="Q65" s="2"/>
      <c r="R65" s="284" t="s">
        <v>0</v>
      </c>
      <c r="S65" s="14"/>
      <c r="T65" s="2"/>
      <c r="U65" s="284" t="s">
        <v>0</v>
      </c>
      <c r="V65" s="14"/>
      <c r="W65" s="2"/>
      <c r="X65" s="284" t="s">
        <v>0</v>
      </c>
      <c r="Y65" s="14"/>
      <c r="Z65" s="2"/>
      <c r="AA65" s="366">
        <f>SUM(AA62:AA64)</f>
        <v>129411</v>
      </c>
      <c r="AB65" s="6"/>
    </row>
    <row r="66" spans="1:28" ht="12.75" customHeight="1">
      <c r="A66" s="71"/>
      <c r="B66" s="1175" t="s">
        <v>439</v>
      </c>
      <c r="C66" s="1059"/>
      <c r="D66" s="285"/>
      <c r="E66" s="111"/>
      <c r="F66" s="111" t="s">
        <v>233</v>
      </c>
      <c r="G66" s="16"/>
      <c r="H66" s="267"/>
      <c r="I66" s="286">
        <v>2356820</v>
      </c>
      <c r="J66" s="83"/>
      <c r="K66" s="269"/>
      <c r="L66" s="286">
        <v>2406296</v>
      </c>
      <c r="M66" s="83"/>
      <c r="N66" s="83"/>
      <c r="O66" s="286">
        <v>2213948</v>
      </c>
      <c r="P66" s="16"/>
      <c r="Q66" s="83"/>
      <c r="R66" s="286">
        <v>2012088</v>
      </c>
      <c r="S66" s="16"/>
      <c r="T66" s="83"/>
      <c r="U66" s="286">
        <v>2136906</v>
      </c>
      <c r="V66" s="16"/>
      <c r="W66" s="83"/>
      <c r="X66" s="286">
        <v>2323178</v>
      </c>
      <c r="Y66" s="16"/>
      <c r="Z66" s="83"/>
      <c r="AA66" s="286">
        <v>2141463</v>
      </c>
      <c r="AB66" s="270"/>
    </row>
    <row r="67" spans="1:28" ht="12.75" customHeight="1">
      <c r="A67" s="3"/>
      <c r="B67" s="1056"/>
      <c r="C67" s="1056"/>
      <c r="D67" s="171"/>
      <c r="E67" s="18"/>
      <c r="F67" s="18" t="s">
        <v>234</v>
      </c>
      <c r="G67" s="14"/>
      <c r="H67" s="278"/>
      <c r="I67" s="284">
        <v>1835378</v>
      </c>
      <c r="J67" s="2"/>
      <c r="K67" s="281"/>
      <c r="L67" s="284">
        <v>1877857</v>
      </c>
      <c r="M67" s="2"/>
      <c r="N67" s="2"/>
      <c r="O67" s="284">
        <v>1684789</v>
      </c>
      <c r="P67" s="14"/>
      <c r="Q67" s="2"/>
      <c r="R67" s="284">
        <v>1647018</v>
      </c>
      <c r="S67" s="14"/>
      <c r="T67" s="2"/>
      <c r="U67" s="284">
        <v>1721699</v>
      </c>
      <c r="V67" s="14"/>
      <c r="W67" s="2"/>
      <c r="X67" s="284">
        <v>1813715</v>
      </c>
      <c r="Y67" s="14"/>
      <c r="Z67" s="2"/>
      <c r="AA67" s="284">
        <v>1782828</v>
      </c>
      <c r="AB67" s="6"/>
    </row>
    <row r="68" spans="1:28" ht="12.75" customHeight="1">
      <c r="A68" s="3"/>
      <c r="B68" s="1056"/>
      <c r="C68" s="1056"/>
      <c r="D68" s="171"/>
      <c r="E68" s="18"/>
      <c r="F68" s="18" t="s">
        <v>223</v>
      </c>
      <c r="G68" s="14"/>
      <c r="H68" s="278"/>
      <c r="I68" s="284">
        <v>1383856</v>
      </c>
      <c r="J68" s="2"/>
      <c r="K68" s="281"/>
      <c r="L68" s="284">
        <v>1482951</v>
      </c>
      <c r="M68" s="2"/>
      <c r="N68" s="2"/>
      <c r="O68" s="284">
        <v>1317389</v>
      </c>
      <c r="P68" s="14"/>
      <c r="Q68" s="2"/>
      <c r="R68" s="284">
        <v>1283170</v>
      </c>
      <c r="S68" s="14"/>
      <c r="T68" s="2"/>
      <c r="U68" s="284">
        <v>1364355</v>
      </c>
      <c r="V68" s="14"/>
      <c r="W68" s="2"/>
      <c r="X68" s="284">
        <v>1404487</v>
      </c>
      <c r="Y68" s="14"/>
      <c r="Z68" s="2"/>
      <c r="AA68" s="284">
        <v>1364522</v>
      </c>
      <c r="AB68" s="6"/>
    </row>
    <row r="69" spans="1:28" ht="12.75" customHeight="1">
      <c r="A69" s="25"/>
      <c r="B69" s="1058"/>
      <c r="C69" s="1058"/>
      <c r="D69" s="173"/>
      <c r="E69" s="26"/>
      <c r="F69" s="26" t="s">
        <v>224</v>
      </c>
      <c r="G69" s="27"/>
      <c r="H69" s="271"/>
      <c r="I69" s="335">
        <v>5576054</v>
      </c>
      <c r="J69" s="28"/>
      <c r="K69" s="334"/>
      <c r="L69" s="335">
        <v>5767104</v>
      </c>
      <c r="M69" s="28"/>
      <c r="N69" s="28"/>
      <c r="O69" s="335">
        <v>5216126</v>
      </c>
      <c r="P69" s="27"/>
      <c r="Q69" s="28"/>
      <c r="R69" s="335">
        <v>4942276</v>
      </c>
      <c r="S69" s="27"/>
      <c r="T69" s="28"/>
      <c r="U69" s="335">
        <v>5222960</v>
      </c>
      <c r="V69" s="27"/>
      <c r="W69" s="28"/>
      <c r="X69" s="335">
        <v>5541380</v>
      </c>
      <c r="Y69" s="27"/>
      <c r="Z69" s="28"/>
      <c r="AA69" s="335">
        <f>SUM(AA66:AA68)</f>
        <v>5288813</v>
      </c>
      <c r="AB69" s="8"/>
    </row>
    <row r="70" spans="1:28" ht="24.75" customHeight="1">
      <c r="A70" s="175"/>
      <c r="B70" s="1181" t="s">
        <v>484</v>
      </c>
      <c r="C70" s="1182"/>
      <c r="D70" s="287"/>
      <c r="E70" s="73"/>
      <c r="F70" s="73" t="s">
        <v>483</v>
      </c>
      <c r="G70" s="74"/>
      <c r="H70" s="469"/>
      <c r="I70" s="351">
        <v>12328</v>
      </c>
      <c r="J70" s="72"/>
      <c r="K70" s="350"/>
      <c r="L70" s="351">
        <v>11098</v>
      </c>
      <c r="M70" s="72"/>
      <c r="N70" s="72"/>
      <c r="O70" s="351">
        <v>9049</v>
      </c>
      <c r="P70" s="74"/>
      <c r="Q70" s="72"/>
      <c r="R70" s="351">
        <v>9236</v>
      </c>
      <c r="S70" s="74"/>
      <c r="T70" s="72"/>
      <c r="U70" s="351">
        <v>9111</v>
      </c>
      <c r="V70" s="74"/>
      <c r="W70" s="72"/>
      <c r="X70" s="351">
        <v>8983</v>
      </c>
      <c r="Y70" s="74"/>
      <c r="Z70" s="72"/>
      <c r="AA70" s="351">
        <v>9821</v>
      </c>
      <c r="AB70" s="77"/>
    </row>
    <row r="71" spans="1:28" ht="12.75" customHeight="1">
      <c r="A71" s="3"/>
      <c r="B71" s="1059" t="s">
        <v>239</v>
      </c>
      <c r="C71" s="1059"/>
      <c r="D71" s="285"/>
      <c r="E71" s="111"/>
      <c r="F71" s="111" t="s">
        <v>221</v>
      </c>
      <c r="G71" s="16"/>
      <c r="H71" s="267"/>
      <c r="I71" s="286">
        <v>4</v>
      </c>
      <c r="J71" s="83"/>
      <c r="K71" s="269"/>
      <c r="L71" s="286">
        <v>0</v>
      </c>
      <c r="M71" s="83"/>
      <c r="N71" s="83"/>
      <c r="O71" s="286">
        <v>328091</v>
      </c>
      <c r="P71" s="16"/>
      <c r="Q71" s="83"/>
      <c r="R71" s="286">
        <v>329682</v>
      </c>
      <c r="S71" s="16"/>
      <c r="T71" s="83"/>
      <c r="U71" s="286">
        <v>319398</v>
      </c>
      <c r="V71" s="16"/>
      <c r="W71" s="83"/>
      <c r="X71" s="286">
        <v>317975</v>
      </c>
      <c r="Y71" s="16"/>
      <c r="Z71" s="83"/>
      <c r="AA71" s="286">
        <v>371813</v>
      </c>
      <c r="AB71" s="6"/>
    </row>
    <row r="72" spans="1:28" ht="12.75" customHeight="1">
      <c r="A72" s="3"/>
      <c r="B72" s="1056"/>
      <c r="C72" s="1056"/>
      <c r="D72" s="171"/>
      <c r="E72" s="18"/>
      <c r="F72" s="18" t="s">
        <v>229</v>
      </c>
      <c r="G72" s="14"/>
      <c r="H72" s="278"/>
      <c r="I72" s="284">
        <v>1291737</v>
      </c>
      <c r="J72" s="2"/>
      <c r="K72" s="281"/>
      <c r="L72" s="284">
        <v>1198245</v>
      </c>
      <c r="M72" s="2"/>
      <c r="N72" s="2"/>
      <c r="O72" s="284">
        <v>309558</v>
      </c>
      <c r="P72" s="14"/>
      <c r="Q72" s="2"/>
      <c r="R72" s="284">
        <v>313816</v>
      </c>
      <c r="S72" s="14"/>
      <c r="T72" s="2"/>
      <c r="U72" s="284">
        <v>310760</v>
      </c>
      <c r="V72" s="14"/>
      <c r="W72" s="2"/>
      <c r="X72" s="284">
        <v>306717</v>
      </c>
      <c r="Y72" s="14"/>
      <c r="Z72" s="2"/>
      <c r="AA72" s="284">
        <v>309930</v>
      </c>
      <c r="AB72" s="6"/>
    </row>
    <row r="73" spans="1:28" ht="12.75" customHeight="1">
      <c r="A73" s="3"/>
      <c r="B73" s="1056"/>
      <c r="C73" s="1056"/>
      <c r="D73" s="171"/>
      <c r="E73" s="18"/>
      <c r="F73" s="18" t="s">
        <v>234</v>
      </c>
      <c r="G73" s="14"/>
      <c r="H73" s="278"/>
      <c r="I73" s="284">
        <v>33524</v>
      </c>
      <c r="J73" s="2"/>
      <c r="K73" s="281"/>
      <c r="L73" s="284">
        <v>32501</v>
      </c>
      <c r="M73" s="2"/>
      <c r="N73" s="2"/>
      <c r="O73" s="284">
        <v>310187</v>
      </c>
      <c r="P73" s="14"/>
      <c r="Q73" s="2"/>
      <c r="R73" s="284">
        <v>313620</v>
      </c>
      <c r="S73" s="14"/>
      <c r="T73" s="2"/>
      <c r="U73" s="284">
        <v>312310</v>
      </c>
      <c r="V73" s="14"/>
      <c r="W73" s="2"/>
      <c r="X73" s="284">
        <v>308806</v>
      </c>
      <c r="Y73" s="14"/>
      <c r="Z73" s="2"/>
      <c r="AA73" s="284">
        <v>311198</v>
      </c>
      <c r="AB73" s="6"/>
    </row>
    <row r="74" spans="1:28" ht="12.75" customHeight="1">
      <c r="A74" s="3"/>
      <c r="B74" s="1056"/>
      <c r="C74" s="1056"/>
      <c r="D74" s="171"/>
      <c r="E74" s="18"/>
      <c r="F74" s="18" t="s">
        <v>223</v>
      </c>
      <c r="G74" s="14"/>
      <c r="H74" s="278"/>
      <c r="I74" s="284">
        <v>593</v>
      </c>
      <c r="J74" s="2"/>
      <c r="K74" s="281"/>
      <c r="L74" s="284">
        <v>1454</v>
      </c>
      <c r="M74" s="2"/>
      <c r="N74" s="2"/>
      <c r="O74" s="284">
        <v>299188</v>
      </c>
      <c r="P74" s="14"/>
      <c r="Q74" s="2"/>
      <c r="R74" s="284">
        <v>301433</v>
      </c>
      <c r="S74" s="14"/>
      <c r="T74" s="2"/>
      <c r="U74" s="284">
        <v>303516</v>
      </c>
      <c r="V74" s="14"/>
      <c r="W74" s="2"/>
      <c r="X74" s="284">
        <v>306147</v>
      </c>
      <c r="Y74" s="14"/>
      <c r="Z74" s="2"/>
      <c r="AA74" s="284">
        <v>305022</v>
      </c>
      <c r="AB74" s="6"/>
    </row>
    <row r="75" spans="1:28" ht="12.75" customHeight="1">
      <c r="A75" s="4"/>
      <c r="B75" s="1057"/>
      <c r="C75" s="1057"/>
      <c r="D75" s="176"/>
      <c r="E75" s="38"/>
      <c r="F75" s="38" t="s">
        <v>224</v>
      </c>
      <c r="G75" s="39"/>
      <c r="H75" s="506"/>
      <c r="I75" s="372">
        <v>0</v>
      </c>
      <c r="J75" s="5"/>
      <c r="K75" s="371"/>
      <c r="L75" s="372">
        <v>0</v>
      </c>
      <c r="M75" s="5"/>
      <c r="N75" s="5"/>
      <c r="O75" s="510">
        <f>SUM(O71:O74)</f>
        <v>1247024</v>
      </c>
      <c r="P75" s="39"/>
      <c r="Q75" s="5"/>
      <c r="R75" s="510">
        <f>SUM(R71:R74)</f>
        <v>1258551</v>
      </c>
      <c r="S75" s="39"/>
      <c r="T75" s="5"/>
      <c r="U75" s="510">
        <f>SUM(U71:U74)</f>
        <v>1245984</v>
      </c>
      <c r="V75" s="39"/>
      <c r="W75" s="5"/>
      <c r="X75" s="510">
        <f>SUM(X71:X74)</f>
        <v>1239645</v>
      </c>
      <c r="Y75" s="39"/>
      <c r="Z75" s="5"/>
      <c r="AA75" s="510">
        <f>SUM(AA71:AA74)</f>
        <v>1297963</v>
      </c>
      <c r="AB75" s="7"/>
    </row>
    <row r="80" spans="1:28">
      <c r="H80" s="2"/>
      <c r="I80" s="2"/>
      <c r="J80" s="2"/>
      <c r="K80" s="2"/>
      <c r="L80" s="2"/>
      <c r="M80" s="2"/>
      <c r="N80" s="2"/>
      <c r="O80" s="2"/>
      <c r="P80" s="2"/>
      <c r="Q80" s="2"/>
      <c r="R80" s="2"/>
      <c r="S80" s="2"/>
      <c r="T80" s="2"/>
      <c r="U80" s="2"/>
      <c r="V80" s="2"/>
      <c r="W80" s="2"/>
      <c r="X80" s="2"/>
      <c r="Y80" s="2"/>
      <c r="Z80" s="2"/>
      <c r="AA80" s="2"/>
      <c r="AB80" s="2"/>
    </row>
    <row r="81" spans="6:28">
      <c r="H81" s="2"/>
      <c r="I81" s="31"/>
      <c r="J81" s="31"/>
      <c r="K81" s="31"/>
      <c r="L81" s="31"/>
      <c r="M81" s="31"/>
      <c r="N81" s="2"/>
      <c r="O81" s="31"/>
      <c r="P81" s="2"/>
      <c r="Q81" s="2"/>
      <c r="R81" s="31"/>
      <c r="S81" s="2"/>
      <c r="T81" s="2"/>
      <c r="U81" s="31"/>
      <c r="V81" s="2"/>
      <c r="W81" s="2"/>
      <c r="X81" s="31"/>
      <c r="Y81" s="2"/>
      <c r="Z81" s="2"/>
      <c r="AA81" s="31"/>
      <c r="AB81" s="2"/>
    </row>
    <row r="82" spans="6:28">
      <c r="H82" s="2"/>
      <c r="I82" s="31"/>
      <c r="J82" s="31"/>
      <c r="K82" s="31"/>
      <c r="L82" s="31"/>
      <c r="M82" s="31"/>
      <c r="N82" s="2"/>
      <c r="O82" s="31"/>
      <c r="P82" s="2"/>
      <c r="Q82" s="2"/>
      <c r="R82" s="31"/>
      <c r="S82" s="2"/>
      <c r="T82" s="2"/>
      <c r="U82" s="31"/>
      <c r="V82" s="2"/>
      <c r="W82" s="2"/>
      <c r="X82" s="31"/>
      <c r="Y82" s="2"/>
      <c r="Z82" s="2"/>
      <c r="AA82" s="31"/>
      <c r="AB82" s="2"/>
    </row>
    <row r="83" spans="6:28">
      <c r="H83" s="2"/>
      <c r="I83" s="31"/>
      <c r="J83" s="31"/>
      <c r="K83" s="31"/>
      <c r="L83" s="31"/>
      <c r="M83" s="31"/>
      <c r="N83" s="2"/>
      <c r="O83" s="31"/>
      <c r="P83" s="2"/>
      <c r="Q83" s="2"/>
      <c r="R83" s="31"/>
      <c r="S83" s="2"/>
      <c r="T83" s="2"/>
      <c r="U83" s="31"/>
      <c r="V83" s="2"/>
      <c r="W83" s="2"/>
      <c r="X83" s="31"/>
      <c r="Y83" s="2"/>
      <c r="Z83" s="2"/>
      <c r="AA83" s="31"/>
      <c r="AB83" s="2"/>
    </row>
    <row r="84" spans="6:28">
      <c r="F84" s="1"/>
      <c r="H84" s="2"/>
      <c r="I84" s="31"/>
      <c r="J84" s="31"/>
      <c r="K84" s="31"/>
      <c r="L84" s="31"/>
      <c r="M84" s="31"/>
      <c r="N84" s="2"/>
      <c r="O84" s="31"/>
      <c r="P84" s="2"/>
      <c r="Q84" s="2"/>
      <c r="R84" s="31"/>
      <c r="S84" s="2"/>
      <c r="T84" s="2"/>
      <c r="U84" s="31"/>
      <c r="V84" s="2"/>
      <c r="W84" s="2"/>
      <c r="X84" s="31"/>
      <c r="Y84" s="2"/>
      <c r="Z84" s="2"/>
      <c r="AA84" s="31"/>
      <c r="AB84" s="2"/>
    </row>
    <row r="85" spans="6:28">
      <c r="F85" s="1"/>
      <c r="H85" s="2"/>
      <c r="I85" s="31"/>
      <c r="J85" s="31"/>
      <c r="K85" s="31"/>
      <c r="L85" s="31"/>
      <c r="M85" s="31"/>
      <c r="N85" s="31"/>
      <c r="O85" s="31"/>
      <c r="P85" s="2"/>
      <c r="Q85" s="31"/>
      <c r="R85" s="31"/>
      <c r="S85" s="2"/>
      <c r="T85" s="31"/>
      <c r="U85" s="31"/>
      <c r="V85" s="2"/>
      <c r="W85" s="31"/>
      <c r="X85" s="31"/>
      <c r="Y85" s="2"/>
      <c r="Z85" s="31"/>
      <c r="AA85" s="31"/>
      <c r="AB85" s="2"/>
    </row>
    <row r="86" spans="6:28">
      <c r="F86" s="1"/>
      <c r="H86" s="2"/>
      <c r="I86" s="2"/>
      <c r="J86" s="2"/>
      <c r="K86" s="2"/>
      <c r="L86" s="2"/>
      <c r="M86" s="2"/>
      <c r="N86" s="2"/>
      <c r="O86" s="2"/>
      <c r="P86" s="2"/>
      <c r="Q86" s="2"/>
      <c r="R86" s="2"/>
      <c r="S86" s="2"/>
      <c r="T86" s="2"/>
      <c r="U86" s="2"/>
      <c r="V86" s="2"/>
      <c r="W86" s="2"/>
      <c r="X86" s="2"/>
      <c r="Y86" s="2"/>
      <c r="Z86" s="2"/>
      <c r="AA86" s="2"/>
      <c r="AB86" s="2"/>
    </row>
    <row r="87" spans="6:28">
      <c r="F87" s="1"/>
      <c r="H87" s="2"/>
      <c r="I87" s="2"/>
      <c r="J87" s="2"/>
      <c r="K87" s="2"/>
      <c r="L87" s="2"/>
      <c r="M87" s="2"/>
      <c r="N87" s="2"/>
      <c r="O87" s="2"/>
      <c r="P87" s="2"/>
      <c r="Q87" s="2"/>
      <c r="R87" s="2"/>
      <c r="S87" s="2"/>
      <c r="T87" s="2"/>
      <c r="U87" s="2"/>
      <c r="V87" s="2"/>
      <c r="W87" s="2"/>
      <c r="X87" s="2"/>
      <c r="Y87" s="2"/>
      <c r="Z87" s="2"/>
      <c r="AA87" s="2"/>
      <c r="AB87" s="2"/>
    </row>
    <row r="89" spans="6:28">
      <c r="F89" s="1"/>
      <c r="O89" s="432"/>
      <c r="R89" s="432"/>
      <c r="U89" s="432"/>
      <c r="X89" s="432"/>
      <c r="AA89" s="432"/>
    </row>
  </sheetData>
  <mergeCells count="32">
    <mergeCell ref="U39:U40"/>
    <mergeCell ref="X39:X40"/>
    <mergeCell ref="AA39:AA40"/>
    <mergeCell ref="U41:U42"/>
    <mergeCell ref="X41:X42"/>
    <mergeCell ref="AA41:AA42"/>
    <mergeCell ref="B71:C75"/>
    <mergeCell ref="B41:C42"/>
    <mergeCell ref="F41:F42"/>
    <mergeCell ref="O41:O42"/>
    <mergeCell ref="B66:C69"/>
    <mergeCell ref="B70:C70"/>
    <mergeCell ref="B56:C61"/>
    <mergeCell ref="B47:C51"/>
    <mergeCell ref="B43:C46"/>
    <mergeCell ref="B52:C55"/>
    <mergeCell ref="B62:C65"/>
    <mergeCell ref="B31:C34"/>
    <mergeCell ref="R41:R42"/>
    <mergeCell ref="B39:C40"/>
    <mergeCell ref="F39:F40"/>
    <mergeCell ref="B30:F30"/>
    <mergeCell ref="B35:C38"/>
    <mergeCell ref="O39:O40"/>
    <mergeCell ref="R39:R40"/>
    <mergeCell ref="B27:C29"/>
    <mergeCell ref="B24:C26"/>
    <mergeCell ref="A2:G2"/>
    <mergeCell ref="B3:C8"/>
    <mergeCell ref="B9:C14"/>
    <mergeCell ref="B15:C20"/>
    <mergeCell ref="B21:C23"/>
  </mergeCells>
  <phoneticPr fontId="2"/>
  <pageMargins left="1.2204724409448819" right="0.6692913385826772" top="0.74803149606299213" bottom="0.74803149606299213" header="0.51181102362204722" footer="0.31496062992125984"/>
  <pageSetup paperSize="9" scale="79" firstPageNumber="13" orientation="portrait" useFirstPageNumber="1" r:id="rId1"/>
  <headerFooter alignWithMargins="0">
    <oddFooter>&amp;C&amp;"ＭＳ Ｐ明朝,標準"－&amp;P－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I74"/>
  <sheetViews>
    <sheetView zoomScale="70" zoomScaleNormal="70" zoomScaleSheetLayoutView="70" zoomScalePageLayoutView="55" workbookViewId="0">
      <pane xSplit="2" ySplit="4" topLeftCell="C44" activePane="bottomRight" state="frozen"/>
      <selection activeCell="D9" sqref="D9"/>
      <selection pane="topRight" activeCell="D9" sqref="D9"/>
      <selection pane="bottomLeft" activeCell="D9" sqref="D9"/>
      <selection pane="bottomRight" activeCell="Q47" sqref="Q47"/>
    </sheetView>
  </sheetViews>
  <sheetFormatPr defaultColWidth="12.28515625" defaultRowHeight="14.25"/>
  <cols>
    <col min="1" max="1" width="15.42578125" style="603" customWidth="1"/>
    <col min="2" max="2" width="11.85546875" style="603" customWidth="1"/>
    <col min="3" max="3" width="5.7109375" style="603" customWidth="1"/>
    <col min="4" max="4" width="21.7109375" style="603" customWidth="1"/>
    <col min="5" max="5" width="27.85546875" style="603" customWidth="1"/>
    <col min="6" max="6" width="24.7109375" style="603" customWidth="1"/>
    <col min="7" max="8" width="11.7109375" style="603" customWidth="1"/>
    <col min="9" max="9" width="10.28515625" style="603" customWidth="1"/>
    <col min="10" max="10" width="12" style="603" customWidth="1"/>
    <col min="11" max="11" width="40.28515625" style="834" customWidth="1"/>
    <col min="12" max="12" width="6.42578125" style="603" customWidth="1"/>
    <col min="13" max="13" width="11.140625" style="603" customWidth="1"/>
    <col min="14" max="14" width="9" style="603" customWidth="1"/>
    <col min="15" max="15" width="8.85546875" style="683" hidden="1" customWidth="1"/>
    <col min="16" max="17" width="10.42578125" style="683" customWidth="1"/>
    <col min="18" max="18" width="1.28515625" style="603" customWidth="1"/>
    <col min="19" max="19" width="10.85546875" style="604" customWidth="1"/>
    <col min="20" max="20" width="8.140625" style="603" customWidth="1"/>
    <col min="21" max="16384" width="12.28515625" style="603"/>
  </cols>
  <sheetData>
    <row r="1" spans="1:19" ht="24">
      <c r="A1" s="1359" t="s">
        <v>610</v>
      </c>
      <c r="B1" s="1359"/>
      <c r="C1" s="1359"/>
      <c r="D1" s="1359"/>
      <c r="E1" s="1359"/>
      <c r="F1" s="1359"/>
      <c r="G1" s="1359"/>
      <c r="H1" s="1359"/>
      <c r="I1" s="1359"/>
      <c r="J1" s="1359"/>
      <c r="K1" s="1359"/>
      <c r="L1" s="1359"/>
      <c r="M1" s="1359"/>
      <c r="N1" s="1359"/>
      <c r="O1" s="1359"/>
      <c r="P1" s="1359"/>
      <c r="Q1" s="1359"/>
    </row>
    <row r="2" spans="1:19" ht="12.75" customHeight="1" thickBot="1">
      <c r="K2" s="824"/>
      <c r="L2" s="605"/>
      <c r="M2" s="606"/>
      <c r="O2" s="607"/>
      <c r="P2" s="607"/>
      <c r="Q2" s="693" t="s">
        <v>711</v>
      </c>
    </row>
    <row r="3" spans="1:19" s="604" customFormat="1" ht="15" customHeight="1">
      <c r="A3" s="1233" t="s">
        <v>538</v>
      </c>
      <c r="B3" s="608" t="s">
        <v>539</v>
      </c>
      <c r="C3" s="609"/>
      <c r="D3" s="609"/>
      <c r="E3" s="609"/>
      <c r="F3" s="609"/>
      <c r="G3" s="842"/>
      <c r="H3" s="610" t="s">
        <v>540</v>
      </c>
      <c r="I3" s="609"/>
      <c r="J3" s="609"/>
      <c r="K3" s="825"/>
      <c r="L3" s="609"/>
      <c r="M3" s="609"/>
      <c r="N3" s="609"/>
      <c r="O3" s="611"/>
      <c r="P3" s="611"/>
      <c r="Q3" s="612"/>
      <c r="R3" s="613"/>
    </row>
    <row r="4" spans="1:19" s="604" customFormat="1" ht="15" customHeight="1" thickBot="1">
      <c r="A4" s="1360"/>
      <c r="B4" s="739" t="s">
        <v>541</v>
      </c>
      <c r="C4" s="740" t="s">
        <v>542</v>
      </c>
      <c r="D4" s="740" t="s">
        <v>543</v>
      </c>
      <c r="E4" s="740" t="s">
        <v>870</v>
      </c>
      <c r="F4" s="740" t="s">
        <v>544</v>
      </c>
      <c r="G4" s="741" t="s">
        <v>545</v>
      </c>
      <c r="H4" s="742" t="s">
        <v>546</v>
      </c>
      <c r="I4" s="740" t="s">
        <v>547</v>
      </c>
      <c r="J4" s="740" t="s">
        <v>548</v>
      </c>
      <c r="K4" s="826" t="s">
        <v>549</v>
      </c>
      <c r="L4" s="743" t="s">
        <v>550</v>
      </c>
      <c r="M4" s="744" t="s">
        <v>551</v>
      </c>
      <c r="N4" s="740" t="s">
        <v>552</v>
      </c>
      <c r="O4" s="745" t="s">
        <v>553</v>
      </c>
      <c r="P4" s="746" t="s">
        <v>712</v>
      </c>
      <c r="Q4" s="747" t="s">
        <v>713</v>
      </c>
      <c r="R4" s="613"/>
      <c r="S4" s="614"/>
    </row>
    <row r="5" spans="1:19" s="604" customFormat="1" ht="15" customHeight="1">
      <c r="A5" s="1268" t="s">
        <v>793</v>
      </c>
      <c r="B5" s="1270" t="s">
        <v>794</v>
      </c>
      <c r="C5" s="1256" t="s">
        <v>554</v>
      </c>
      <c r="D5" s="1291" t="s">
        <v>862</v>
      </c>
      <c r="E5" s="618" t="s">
        <v>811</v>
      </c>
      <c r="F5" s="1291" t="s">
        <v>797</v>
      </c>
      <c r="G5" s="1266" t="s">
        <v>566</v>
      </c>
      <c r="H5" s="1259" t="s">
        <v>567</v>
      </c>
      <c r="I5" s="1185" t="s">
        <v>568</v>
      </c>
      <c r="J5" s="1256" t="s">
        <v>812</v>
      </c>
      <c r="K5" s="827" t="s">
        <v>804</v>
      </c>
      <c r="L5" s="620" t="s">
        <v>613</v>
      </c>
      <c r="M5" s="621" t="s">
        <v>622</v>
      </c>
      <c r="N5" s="618" t="s">
        <v>558</v>
      </c>
      <c r="O5" s="639" t="s">
        <v>583</v>
      </c>
      <c r="P5" s="626">
        <v>1275543</v>
      </c>
      <c r="Q5" s="626">
        <v>1256280</v>
      </c>
      <c r="R5" s="613"/>
      <c r="S5" s="615"/>
    </row>
    <row r="6" spans="1:19" s="604" customFormat="1" ht="15" customHeight="1">
      <c r="A6" s="1239"/>
      <c r="B6" s="1271"/>
      <c r="C6" s="1256"/>
      <c r="D6" s="1188"/>
      <c r="E6" s="618" t="s">
        <v>813</v>
      </c>
      <c r="F6" s="1188"/>
      <c r="G6" s="1266"/>
      <c r="H6" s="1259"/>
      <c r="I6" s="1229"/>
      <c r="J6" s="1303"/>
      <c r="K6" s="828" t="s">
        <v>805</v>
      </c>
      <c r="L6" s="620" t="s">
        <v>614</v>
      </c>
      <c r="M6" s="621" t="s">
        <v>623</v>
      </c>
      <c r="N6" s="618"/>
      <c r="O6" s="625"/>
      <c r="P6" s="623" t="s">
        <v>446</v>
      </c>
      <c r="Q6" s="623" t="s">
        <v>446</v>
      </c>
      <c r="R6" s="613"/>
    </row>
    <row r="7" spans="1:19" s="604" customFormat="1" ht="15" customHeight="1">
      <c r="A7" s="1239"/>
      <c r="B7" s="1271"/>
      <c r="C7" s="1256"/>
      <c r="D7" s="1188"/>
      <c r="E7" s="634"/>
      <c r="F7" s="1188"/>
      <c r="G7" s="1266"/>
      <c r="H7" s="1259"/>
      <c r="I7" s="1185" t="s">
        <v>556</v>
      </c>
      <c r="J7" s="1256" t="s">
        <v>814</v>
      </c>
      <c r="K7" s="827" t="s">
        <v>804</v>
      </c>
      <c r="L7" s="620" t="s">
        <v>615</v>
      </c>
      <c r="M7" s="621" t="s">
        <v>624</v>
      </c>
      <c r="N7" s="618"/>
      <c r="O7" s="625"/>
      <c r="P7" s="626"/>
      <c r="Q7" s="626"/>
      <c r="R7" s="613"/>
    </row>
    <row r="8" spans="1:19" s="604" customFormat="1" ht="15" customHeight="1">
      <c r="A8" s="1269"/>
      <c r="B8" s="1272"/>
      <c r="C8" s="1186"/>
      <c r="D8" s="1248"/>
      <c r="E8" s="636"/>
      <c r="F8" s="1248"/>
      <c r="G8" s="1267"/>
      <c r="H8" s="1260"/>
      <c r="I8" s="1314"/>
      <c r="J8" s="1186"/>
      <c r="K8" s="829" t="s">
        <v>805</v>
      </c>
      <c r="L8" s="637"/>
      <c r="M8" s="638"/>
      <c r="N8" s="635"/>
      <c r="O8" s="629"/>
      <c r="P8" s="630"/>
      <c r="Q8" s="630"/>
      <c r="R8" s="613"/>
    </row>
    <row r="9" spans="1:19" s="604" customFormat="1" ht="13.5" customHeight="1">
      <c r="A9" s="1238" t="s">
        <v>830</v>
      </c>
      <c r="B9" s="1306" t="s">
        <v>854</v>
      </c>
      <c r="C9" s="1256" t="s">
        <v>554</v>
      </c>
      <c r="D9" s="1187" t="s">
        <v>784</v>
      </c>
      <c r="E9" s="1227" t="s">
        <v>861</v>
      </c>
      <c r="F9" s="1187" t="s">
        <v>795</v>
      </c>
      <c r="G9" s="1265" t="s">
        <v>555</v>
      </c>
      <c r="H9" s="1273" t="s">
        <v>872</v>
      </c>
      <c r="I9" s="1185" t="s">
        <v>568</v>
      </c>
      <c r="J9" s="1185" t="s">
        <v>873</v>
      </c>
      <c r="K9" s="827" t="s">
        <v>804</v>
      </c>
      <c r="L9" s="620" t="s">
        <v>613</v>
      </c>
      <c r="M9" s="621" t="s">
        <v>619</v>
      </c>
      <c r="N9" s="618" t="s">
        <v>558</v>
      </c>
      <c r="O9" s="625">
        <v>2307534</v>
      </c>
      <c r="P9" s="626">
        <v>1813113</v>
      </c>
      <c r="Q9" s="626">
        <v>1910992</v>
      </c>
      <c r="R9" s="613"/>
      <c r="S9" s="615"/>
    </row>
    <row r="10" spans="1:19" s="604" customFormat="1" ht="13.5">
      <c r="A10" s="1305"/>
      <c r="B10" s="1271"/>
      <c r="C10" s="1256"/>
      <c r="D10" s="1188"/>
      <c r="E10" s="1228"/>
      <c r="F10" s="1188"/>
      <c r="G10" s="1266"/>
      <c r="H10" s="1274"/>
      <c r="I10" s="1229"/>
      <c r="J10" s="1303"/>
      <c r="K10" s="828" t="s">
        <v>805</v>
      </c>
      <c r="L10" s="620" t="s">
        <v>614</v>
      </c>
      <c r="M10" s="621" t="s">
        <v>620</v>
      </c>
      <c r="N10" s="619"/>
      <c r="O10" s="622" t="s">
        <v>446</v>
      </c>
      <c r="P10" s="623" t="s">
        <v>446</v>
      </c>
      <c r="Q10" s="623" t="s">
        <v>446</v>
      </c>
      <c r="R10" s="613"/>
    </row>
    <row r="11" spans="1:19" s="604" customFormat="1" ht="13.5" customHeight="1">
      <c r="A11" s="1305"/>
      <c r="B11" s="1271"/>
      <c r="C11" s="1256"/>
      <c r="D11" s="1188"/>
      <c r="E11" s="1228"/>
      <c r="F11" s="1188"/>
      <c r="G11" s="1266"/>
      <c r="H11" s="1274"/>
      <c r="I11" s="1185" t="s">
        <v>556</v>
      </c>
      <c r="J11" s="1185" t="s">
        <v>874</v>
      </c>
      <c r="K11" s="827" t="s">
        <v>804</v>
      </c>
      <c r="L11" s="620" t="s">
        <v>615</v>
      </c>
      <c r="M11" s="621" t="s">
        <v>621</v>
      </c>
      <c r="N11" s="619"/>
      <c r="O11" s="625"/>
      <c r="P11" s="626"/>
      <c r="Q11" s="626"/>
      <c r="R11" s="613"/>
    </row>
    <row r="12" spans="1:19" s="604" customFormat="1" ht="15.75" customHeight="1">
      <c r="A12" s="1305"/>
      <c r="B12" s="1271"/>
      <c r="C12" s="1256"/>
      <c r="D12" s="1188"/>
      <c r="E12" s="1228"/>
      <c r="F12" s="1188"/>
      <c r="G12" s="1266"/>
      <c r="H12" s="1274"/>
      <c r="I12" s="1314"/>
      <c r="J12" s="1186"/>
      <c r="K12" s="829" t="s">
        <v>805</v>
      </c>
      <c r="L12" s="627"/>
      <c r="M12" s="621"/>
      <c r="N12" s="619"/>
      <c r="O12" s="625"/>
      <c r="P12" s="626"/>
      <c r="Q12" s="626"/>
      <c r="R12" s="613"/>
    </row>
    <row r="13" spans="1:19" s="604" customFormat="1" ht="15" hidden="1" customHeight="1">
      <c r="A13" s="642" t="s">
        <v>562</v>
      </c>
      <c r="B13" s="617" t="s">
        <v>563</v>
      </c>
      <c r="C13" s="1256" t="s">
        <v>554</v>
      </c>
      <c r="D13" s="618" t="s">
        <v>564</v>
      </c>
      <c r="E13" s="634" t="s">
        <v>811</v>
      </c>
      <c r="F13" s="618" t="s">
        <v>565</v>
      </c>
      <c r="G13" s="1266" t="s">
        <v>566</v>
      </c>
      <c r="H13" s="1259" t="s">
        <v>567</v>
      </c>
      <c r="I13" s="1185" t="s">
        <v>568</v>
      </c>
      <c r="J13" s="1256" t="s">
        <v>812</v>
      </c>
      <c r="K13" s="827" t="s">
        <v>806</v>
      </c>
      <c r="L13" s="620" t="s">
        <v>557</v>
      </c>
      <c r="M13" s="621" t="s">
        <v>569</v>
      </c>
      <c r="N13" s="618" t="s">
        <v>570</v>
      </c>
      <c r="O13" s="625">
        <v>1565279</v>
      </c>
      <c r="P13" s="626">
        <v>0</v>
      </c>
      <c r="Q13" s="626">
        <v>0</v>
      </c>
      <c r="R13" s="613"/>
      <c r="S13" s="615"/>
    </row>
    <row r="14" spans="1:19" s="604" customFormat="1" ht="15" hidden="1" customHeight="1">
      <c r="A14" s="616" t="s">
        <v>560</v>
      </c>
      <c r="B14" s="617" t="s">
        <v>571</v>
      </c>
      <c r="C14" s="1256"/>
      <c r="D14" s="618" t="s">
        <v>572</v>
      </c>
      <c r="E14" s="634" t="s">
        <v>573</v>
      </c>
      <c r="F14" s="618" t="s">
        <v>574</v>
      </c>
      <c r="G14" s="1266"/>
      <c r="H14" s="1259"/>
      <c r="I14" s="1229"/>
      <c r="J14" s="1303"/>
      <c r="K14" s="828" t="s">
        <v>807</v>
      </c>
      <c r="L14" s="620" t="s">
        <v>559</v>
      </c>
      <c r="M14" s="621" t="s">
        <v>575</v>
      </c>
      <c r="N14" s="618" t="s">
        <v>576</v>
      </c>
      <c r="O14" s="622" t="s">
        <v>446</v>
      </c>
      <c r="P14" s="623" t="s">
        <v>446</v>
      </c>
      <c r="Q14" s="623" t="s">
        <v>446</v>
      </c>
      <c r="R14" s="613"/>
    </row>
    <row r="15" spans="1:19" s="604" customFormat="1" ht="15" hidden="1" customHeight="1">
      <c r="A15" s="1362" t="s">
        <v>577</v>
      </c>
      <c r="B15" s="1364" t="s">
        <v>578</v>
      </c>
      <c r="C15" s="1256"/>
      <c r="D15" s="618" t="s">
        <v>579</v>
      </c>
      <c r="E15" s="634" t="s">
        <v>580</v>
      </c>
      <c r="F15" s="618" t="s">
        <v>581</v>
      </c>
      <c r="G15" s="1266"/>
      <c r="H15" s="1259"/>
      <c r="I15" s="1185" t="s">
        <v>556</v>
      </c>
      <c r="J15" s="1256" t="s">
        <v>814</v>
      </c>
      <c r="K15" s="827" t="s">
        <v>806</v>
      </c>
      <c r="L15" s="620" t="s">
        <v>561</v>
      </c>
      <c r="M15" s="621" t="s">
        <v>582</v>
      </c>
      <c r="N15" s="618"/>
      <c r="O15" s="625"/>
      <c r="P15" s="626"/>
      <c r="Q15" s="626"/>
      <c r="R15" s="613"/>
    </row>
    <row r="16" spans="1:19" s="604" customFormat="1" ht="15" hidden="1" customHeight="1">
      <c r="A16" s="1363"/>
      <c r="B16" s="1365"/>
      <c r="C16" s="1186"/>
      <c r="D16" s="635"/>
      <c r="E16" s="636" t="s">
        <v>815</v>
      </c>
      <c r="F16" s="635"/>
      <c r="G16" s="1267"/>
      <c r="H16" s="1260"/>
      <c r="I16" s="1314"/>
      <c r="J16" s="1186"/>
      <c r="K16" s="829" t="s">
        <v>807</v>
      </c>
      <c r="L16" s="637"/>
      <c r="M16" s="638"/>
      <c r="N16" s="635"/>
      <c r="O16" s="629"/>
      <c r="P16" s="630"/>
      <c r="Q16" s="630"/>
      <c r="R16" s="613"/>
    </row>
    <row r="17" spans="1:19" s="604" customFormat="1" ht="15" customHeight="1">
      <c r="A17" s="1230" t="s">
        <v>831</v>
      </c>
      <c r="B17" s="1222" t="s">
        <v>853</v>
      </c>
      <c r="C17" s="1309" t="s">
        <v>554</v>
      </c>
      <c r="D17" s="1295" t="s">
        <v>865</v>
      </c>
      <c r="E17" s="652" t="s">
        <v>816</v>
      </c>
      <c r="F17" s="1300" t="s">
        <v>796</v>
      </c>
      <c r="G17" s="1310" t="s">
        <v>866</v>
      </c>
      <c r="H17" s="1287" t="s">
        <v>817</v>
      </c>
      <c r="I17" s="1313" t="s">
        <v>568</v>
      </c>
      <c r="J17" s="816"/>
      <c r="K17" s="830" t="s">
        <v>808</v>
      </c>
      <c r="L17" s="748" t="s">
        <v>613</v>
      </c>
      <c r="M17" s="662" t="s">
        <v>622</v>
      </c>
      <c r="N17" s="663" t="s">
        <v>558</v>
      </c>
      <c r="O17" s="655">
        <v>126930</v>
      </c>
      <c r="P17" s="656">
        <v>70640</v>
      </c>
      <c r="Q17" s="656">
        <v>63171</v>
      </c>
      <c r="R17" s="613"/>
      <c r="S17" s="615"/>
    </row>
    <row r="18" spans="1:19" s="604" customFormat="1" ht="15" customHeight="1">
      <c r="A18" s="1231"/>
      <c r="B18" s="1220"/>
      <c r="C18" s="1256"/>
      <c r="D18" s="1296"/>
      <c r="E18" s="643"/>
      <c r="F18" s="1301"/>
      <c r="G18" s="1311"/>
      <c r="H18" s="1259"/>
      <c r="I18" s="1185"/>
      <c r="J18" s="815"/>
      <c r="K18" s="827" t="s">
        <v>809</v>
      </c>
      <c r="L18" s="620" t="s">
        <v>614</v>
      </c>
      <c r="M18" s="621" t="s">
        <v>623</v>
      </c>
      <c r="N18" s="619"/>
      <c r="O18" s="622" t="s">
        <v>446</v>
      </c>
      <c r="P18" s="623" t="s">
        <v>446</v>
      </c>
      <c r="Q18" s="623" t="s">
        <v>446</v>
      </c>
      <c r="R18" s="613"/>
    </row>
    <row r="19" spans="1:19" s="604" customFormat="1" ht="15" customHeight="1">
      <c r="A19" s="1234"/>
      <c r="B19" s="1221"/>
      <c r="C19" s="1186"/>
      <c r="D19" s="1297"/>
      <c r="E19" s="660"/>
      <c r="F19" s="1302"/>
      <c r="G19" s="1312"/>
      <c r="H19" s="1260"/>
      <c r="I19" s="1314"/>
      <c r="J19" s="817"/>
      <c r="K19" s="829"/>
      <c r="L19" s="818" t="s">
        <v>615</v>
      </c>
      <c r="M19" s="638" t="s">
        <v>624</v>
      </c>
      <c r="N19" s="628"/>
      <c r="O19" s="629"/>
      <c r="P19" s="630"/>
      <c r="Q19" s="630"/>
      <c r="R19" s="613"/>
    </row>
    <row r="20" spans="1:19" s="604" customFormat="1" ht="15" customHeight="1">
      <c r="A20" s="1230" t="s">
        <v>832</v>
      </c>
      <c r="B20" s="1219" t="s">
        <v>852</v>
      </c>
      <c r="C20" s="1256" t="s">
        <v>554</v>
      </c>
      <c r="D20" s="618" t="s">
        <v>786</v>
      </c>
      <c r="E20" s="618" t="s">
        <v>818</v>
      </c>
      <c r="F20" s="618" t="s">
        <v>584</v>
      </c>
      <c r="G20" s="1285" t="s">
        <v>867</v>
      </c>
      <c r="H20" s="1354" t="s">
        <v>585</v>
      </c>
      <c r="I20" s="1185" t="s">
        <v>586</v>
      </c>
      <c r="J20" s="640" t="s">
        <v>691</v>
      </c>
      <c r="K20" s="1298" t="s">
        <v>787</v>
      </c>
      <c r="L20" s="620" t="s">
        <v>616</v>
      </c>
      <c r="M20" s="621" t="s">
        <v>625</v>
      </c>
      <c r="N20" s="618" t="s">
        <v>558</v>
      </c>
      <c r="O20" s="625">
        <v>44676</v>
      </c>
      <c r="P20" s="626">
        <v>37323</v>
      </c>
      <c r="Q20" s="626">
        <v>35373</v>
      </c>
      <c r="R20" s="613"/>
      <c r="S20" s="615"/>
    </row>
    <row r="21" spans="1:19" s="604" customFormat="1" ht="15" customHeight="1">
      <c r="A21" s="1231"/>
      <c r="B21" s="1220"/>
      <c r="C21" s="1256"/>
      <c r="D21" s="641"/>
      <c r="E21" s="618" t="s">
        <v>819</v>
      </c>
      <c r="F21" s="618"/>
      <c r="G21" s="1283"/>
      <c r="H21" s="1355"/>
      <c r="I21" s="1185"/>
      <c r="J21" s="840" t="s">
        <v>863</v>
      </c>
      <c r="K21" s="1299"/>
      <c r="L21" s="620" t="s">
        <v>615</v>
      </c>
      <c r="M21" s="621" t="s">
        <v>626</v>
      </c>
      <c r="N21" s="618"/>
      <c r="O21" s="622" t="s">
        <v>446</v>
      </c>
      <c r="P21" s="623" t="s">
        <v>446</v>
      </c>
      <c r="Q21" s="623" t="s">
        <v>446</v>
      </c>
      <c r="R21" s="613"/>
    </row>
    <row r="22" spans="1:19" s="604" customFormat="1" ht="15" customHeight="1">
      <c r="A22" s="1231"/>
      <c r="B22" s="1220"/>
      <c r="C22" s="1256"/>
      <c r="D22" s="618"/>
      <c r="E22" s="634"/>
      <c r="F22" s="618"/>
      <c r="G22" s="1283"/>
      <c r="H22" s="1355"/>
      <c r="I22" s="1185"/>
      <c r="J22" s="840" t="s">
        <v>864</v>
      </c>
      <c r="K22" s="1299"/>
      <c r="L22" s="627"/>
      <c r="M22" s="621"/>
      <c r="N22" s="618"/>
      <c r="O22" s="625"/>
      <c r="P22" s="626"/>
      <c r="Q22" s="626"/>
      <c r="R22" s="613"/>
    </row>
    <row r="23" spans="1:19" s="604" customFormat="1" ht="15" customHeight="1">
      <c r="A23" s="1234"/>
      <c r="B23" s="1221"/>
      <c r="C23" s="1256"/>
      <c r="D23" s="618"/>
      <c r="E23" s="634" t="s">
        <v>785</v>
      </c>
      <c r="F23" s="618"/>
      <c r="G23" s="1283"/>
      <c r="H23" s="1355"/>
      <c r="I23" s="1185"/>
      <c r="J23" s="618"/>
      <c r="K23" s="1299"/>
      <c r="L23" s="627"/>
      <c r="M23" s="819"/>
      <c r="N23" s="618"/>
      <c r="O23" s="625"/>
      <c r="P23" s="626"/>
      <c r="Q23" s="626"/>
      <c r="R23" s="613"/>
    </row>
    <row r="24" spans="1:19" s="604" customFormat="1" ht="18" customHeight="1">
      <c r="A24" s="1238" t="s">
        <v>833</v>
      </c>
      <c r="B24" s="1306" t="s">
        <v>851</v>
      </c>
      <c r="C24" s="1255" t="s">
        <v>554</v>
      </c>
      <c r="D24" s="1187" t="s">
        <v>869</v>
      </c>
      <c r="E24" s="663" t="s">
        <v>820</v>
      </c>
      <c r="F24" s="1187" t="s">
        <v>798</v>
      </c>
      <c r="G24" s="1265" t="s">
        <v>566</v>
      </c>
      <c r="H24" s="1356" t="s">
        <v>871</v>
      </c>
      <c r="I24" s="1255" t="s">
        <v>587</v>
      </c>
      <c r="J24" s="1261" t="s">
        <v>856</v>
      </c>
      <c r="K24" s="1187" t="s">
        <v>810</v>
      </c>
      <c r="L24" s="748" t="s">
        <v>616</v>
      </c>
      <c r="M24" s="662" t="s">
        <v>625</v>
      </c>
      <c r="N24" s="1292" t="s">
        <v>788</v>
      </c>
      <c r="O24" s="820">
        <v>42876</v>
      </c>
      <c r="P24" s="821">
        <v>23058</v>
      </c>
      <c r="Q24" s="821">
        <v>22912</v>
      </c>
      <c r="R24" s="613"/>
      <c r="S24" s="615"/>
    </row>
    <row r="25" spans="1:19" s="604" customFormat="1" ht="18" customHeight="1">
      <c r="A25" s="1239"/>
      <c r="B25" s="1307"/>
      <c r="C25" s="1256"/>
      <c r="D25" s="1188"/>
      <c r="E25" s="618" t="s">
        <v>868</v>
      </c>
      <c r="F25" s="1188"/>
      <c r="G25" s="1266"/>
      <c r="H25" s="1281"/>
      <c r="I25" s="1303"/>
      <c r="J25" s="1304"/>
      <c r="K25" s="1188"/>
      <c r="L25" s="620" t="s">
        <v>615</v>
      </c>
      <c r="M25" s="621" t="s">
        <v>626</v>
      </c>
      <c r="N25" s="1293"/>
      <c r="O25" s="622" t="s">
        <v>446</v>
      </c>
      <c r="P25" s="623" t="s">
        <v>446</v>
      </c>
      <c r="Q25" s="623" t="s">
        <v>446</v>
      </c>
      <c r="R25" s="613"/>
    </row>
    <row r="26" spans="1:19" s="604" customFormat="1" ht="23.25" customHeight="1">
      <c r="A26" s="1269"/>
      <c r="B26" s="1308"/>
      <c r="C26" s="1186"/>
      <c r="D26" s="1248"/>
      <c r="E26" s="635" t="s">
        <v>821</v>
      </c>
      <c r="F26" s="1248"/>
      <c r="G26" s="1267"/>
      <c r="H26" s="1357"/>
      <c r="I26" s="817" t="s">
        <v>588</v>
      </c>
      <c r="J26" s="837" t="s">
        <v>857</v>
      </c>
      <c r="K26" s="1248"/>
      <c r="L26" s="637"/>
      <c r="M26" s="638"/>
      <c r="N26" s="1294"/>
      <c r="O26" s="629"/>
      <c r="P26" s="630"/>
      <c r="Q26" s="630"/>
      <c r="R26" s="613"/>
    </row>
    <row r="27" spans="1:19" s="604" customFormat="1" ht="15" customHeight="1">
      <c r="A27" s="1230" t="s">
        <v>710</v>
      </c>
      <c r="B27" s="1219" t="s">
        <v>850</v>
      </c>
      <c r="C27" s="1256" t="s">
        <v>554</v>
      </c>
      <c r="D27" s="1187" t="s">
        <v>890</v>
      </c>
      <c r="E27" s="618" t="s">
        <v>722</v>
      </c>
      <c r="F27" s="618" t="s">
        <v>789</v>
      </c>
      <c r="G27" s="1285" t="s">
        <v>889</v>
      </c>
      <c r="H27" s="1281" t="s">
        <v>598</v>
      </c>
      <c r="I27" s="1256" t="s">
        <v>587</v>
      </c>
      <c r="J27" s="1337" t="s">
        <v>822</v>
      </c>
      <c r="K27" s="827" t="s">
        <v>718</v>
      </c>
      <c r="L27" s="620" t="s">
        <v>616</v>
      </c>
      <c r="M27" s="822" t="s">
        <v>735</v>
      </c>
      <c r="N27" s="1295" t="s">
        <v>855</v>
      </c>
      <c r="O27" s="625"/>
      <c r="P27" s="626">
        <v>35754</v>
      </c>
      <c r="Q27" s="626">
        <v>74000</v>
      </c>
      <c r="R27" s="613"/>
    </row>
    <row r="28" spans="1:19" s="604" customFormat="1" ht="15" customHeight="1">
      <c r="A28" s="1231"/>
      <c r="B28" s="1220"/>
      <c r="C28" s="1256"/>
      <c r="D28" s="1188"/>
      <c r="E28" s="1253" t="s">
        <v>790</v>
      </c>
      <c r="F28" s="618"/>
      <c r="G28" s="1285"/>
      <c r="H28" s="1281"/>
      <c r="I28" s="1303"/>
      <c r="J28" s="1304"/>
      <c r="K28" s="827" t="s">
        <v>719</v>
      </c>
      <c r="L28" s="620" t="s">
        <v>615</v>
      </c>
      <c r="M28" s="822" t="s">
        <v>715</v>
      </c>
      <c r="N28" s="1296"/>
      <c r="O28" s="625"/>
      <c r="P28" s="623" t="s">
        <v>446</v>
      </c>
      <c r="Q28" s="623" t="s">
        <v>446</v>
      </c>
      <c r="R28" s="613"/>
    </row>
    <row r="29" spans="1:19" s="604" customFormat="1" ht="15" customHeight="1">
      <c r="A29" s="1231"/>
      <c r="B29" s="1220"/>
      <c r="C29" s="1256"/>
      <c r="D29" s="1188"/>
      <c r="E29" s="1253"/>
      <c r="F29" s="618"/>
      <c r="G29" s="1285"/>
      <c r="H29" s="1281"/>
      <c r="I29" s="1185" t="s">
        <v>721</v>
      </c>
      <c r="J29" s="1337" t="s">
        <v>823</v>
      </c>
      <c r="K29" s="827" t="s">
        <v>720</v>
      </c>
      <c r="L29" s="627"/>
      <c r="M29" s="822" t="s">
        <v>716</v>
      </c>
      <c r="N29" s="1296"/>
      <c r="O29" s="625"/>
      <c r="P29" s="626"/>
      <c r="Q29" s="626"/>
      <c r="R29" s="613"/>
    </row>
    <row r="30" spans="1:19" s="604" customFormat="1" ht="15" customHeight="1" thickBot="1">
      <c r="A30" s="1232"/>
      <c r="B30" s="1245"/>
      <c r="C30" s="1366"/>
      <c r="D30" s="1210"/>
      <c r="E30" s="618"/>
      <c r="F30" s="618"/>
      <c r="G30" s="1286"/>
      <c r="H30" s="1361"/>
      <c r="I30" s="1366"/>
      <c r="J30" s="1367"/>
      <c r="K30" s="827"/>
      <c r="L30" s="627"/>
      <c r="M30" s="822" t="s">
        <v>717</v>
      </c>
      <c r="N30" s="1358"/>
      <c r="O30" s="625"/>
      <c r="P30" s="626"/>
      <c r="Q30" s="626"/>
      <c r="R30" s="613"/>
    </row>
    <row r="31" spans="1:19" s="604" customFormat="1" ht="15" customHeight="1">
      <c r="A31" s="1233" t="s">
        <v>834</v>
      </c>
      <c r="B31" s="1244" t="s">
        <v>849</v>
      </c>
      <c r="C31" s="1257" t="s">
        <v>589</v>
      </c>
      <c r="D31" s="1252" t="s">
        <v>799</v>
      </c>
      <c r="E31" s="644" t="s">
        <v>875</v>
      </c>
      <c r="F31" s="1291" t="s">
        <v>878</v>
      </c>
      <c r="G31" s="1289" t="s">
        <v>590</v>
      </c>
      <c r="H31" s="1290" t="s">
        <v>824</v>
      </c>
      <c r="I31" s="1257" t="s">
        <v>588</v>
      </c>
      <c r="J31" s="1264" t="s">
        <v>858</v>
      </c>
      <c r="K31" s="1291" t="s">
        <v>801</v>
      </c>
      <c r="L31" s="645" t="s">
        <v>617</v>
      </c>
      <c r="M31" s="646" t="s">
        <v>627</v>
      </c>
      <c r="N31" s="644" t="s">
        <v>558</v>
      </c>
      <c r="O31" s="647">
        <v>548199</v>
      </c>
      <c r="P31" s="648">
        <v>83290</v>
      </c>
      <c r="Q31" s="648">
        <v>82635</v>
      </c>
      <c r="R31" s="613"/>
      <c r="S31" s="615"/>
    </row>
    <row r="32" spans="1:19" s="604" customFormat="1" ht="15" customHeight="1">
      <c r="A32" s="1231"/>
      <c r="B32" s="1220"/>
      <c r="C32" s="1256"/>
      <c r="D32" s="1253"/>
      <c r="E32" s="640"/>
      <c r="F32" s="1188"/>
      <c r="G32" s="1266"/>
      <c r="H32" s="1259"/>
      <c r="I32" s="1256"/>
      <c r="J32" s="1262"/>
      <c r="K32" s="1188"/>
      <c r="L32" s="620" t="s">
        <v>618</v>
      </c>
      <c r="M32" s="621" t="s">
        <v>628</v>
      </c>
      <c r="N32" s="618"/>
      <c r="O32" s="622" t="s">
        <v>446</v>
      </c>
      <c r="P32" s="623" t="s">
        <v>446</v>
      </c>
      <c r="Q32" s="623" t="s">
        <v>446</v>
      </c>
      <c r="R32" s="613"/>
    </row>
    <row r="33" spans="1:35" s="604" customFormat="1" ht="15" customHeight="1">
      <c r="A33" s="1234"/>
      <c r="B33" s="1221"/>
      <c r="C33" s="1186"/>
      <c r="D33" s="749" t="s">
        <v>591</v>
      </c>
      <c r="E33" s="823"/>
      <c r="F33" s="1248"/>
      <c r="G33" s="1267"/>
      <c r="H33" s="1260"/>
      <c r="I33" s="1186"/>
      <c r="J33" s="1263"/>
      <c r="K33" s="1248"/>
      <c r="L33" s="818" t="s">
        <v>615</v>
      </c>
      <c r="M33" s="638" t="s">
        <v>629</v>
      </c>
      <c r="N33" s="635"/>
      <c r="O33" s="629"/>
      <c r="P33" s="630"/>
      <c r="Q33" s="630"/>
      <c r="R33" s="613"/>
    </row>
    <row r="34" spans="1:35" s="604" customFormat="1" ht="18" customHeight="1">
      <c r="A34" s="1235" t="s">
        <v>835</v>
      </c>
      <c r="B34" s="1224" t="s">
        <v>848</v>
      </c>
      <c r="C34" s="1255" t="s">
        <v>589</v>
      </c>
      <c r="D34" s="1254" t="s">
        <v>876</v>
      </c>
      <c r="E34" s="663" t="s">
        <v>875</v>
      </c>
      <c r="F34" s="1187" t="s">
        <v>879</v>
      </c>
      <c r="G34" s="1265" t="s">
        <v>590</v>
      </c>
      <c r="H34" s="1258" t="s">
        <v>824</v>
      </c>
      <c r="I34" s="1255" t="s">
        <v>588</v>
      </c>
      <c r="J34" s="1261" t="s">
        <v>859</v>
      </c>
      <c r="K34" s="1187" t="s">
        <v>802</v>
      </c>
      <c r="L34" s="748" t="s">
        <v>617</v>
      </c>
      <c r="M34" s="662" t="s">
        <v>627</v>
      </c>
      <c r="N34" s="663" t="s">
        <v>558</v>
      </c>
      <c r="O34" s="655">
        <v>152407</v>
      </c>
      <c r="P34" s="656">
        <v>426723</v>
      </c>
      <c r="Q34" s="656">
        <v>505525</v>
      </c>
      <c r="R34" s="613"/>
      <c r="S34" s="615"/>
    </row>
    <row r="35" spans="1:35" s="604" customFormat="1" ht="18" customHeight="1">
      <c r="A35" s="1231"/>
      <c r="B35" s="1225"/>
      <c r="C35" s="1256"/>
      <c r="D35" s="1253"/>
      <c r="E35" s="618"/>
      <c r="F35" s="1188"/>
      <c r="G35" s="1266"/>
      <c r="H35" s="1259"/>
      <c r="I35" s="1256"/>
      <c r="J35" s="1262"/>
      <c r="K35" s="1188"/>
      <c r="L35" s="620" t="s">
        <v>618</v>
      </c>
      <c r="M35" s="621" t="s">
        <v>628</v>
      </c>
      <c r="N35" s="618"/>
      <c r="O35" s="622" t="s">
        <v>446</v>
      </c>
      <c r="P35" s="623" t="s">
        <v>446</v>
      </c>
      <c r="Q35" s="623" t="s">
        <v>446</v>
      </c>
      <c r="R35" s="613"/>
    </row>
    <row r="36" spans="1:35" s="604" customFormat="1" ht="18" customHeight="1">
      <c r="A36" s="1234"/>
      <c r="B36" s="1226"/>
      <c r="C36" s="1186"/>
      <c r="D36" s="749" t="s">
        <v>592</v>
      </c>
      <c r="E36" s="635"/>
      <c r="F36" s="1248"/>
      <c r="G36" s="1267"/>
      <c r="H36" s="1260"/>
      <c r="I36" s="1186"/>
      <c r="J36" s="1263"/>
      <c r="K36" s="1248"/>
      <c r="L36" s="818" t="s">
        <v>615</v>
      </c>
      <c r="M36" s="638" t="s">
        <v>629</v>
      </c>
      <c r="N36" s="635"/>
      <c r="O36" s="629"/>
      <c r="P36" s="630"/>
      <c r="Q36" s="630"/>
      <c r="R36" s="613"/>
    </row>
    <row r="37" spans="1:35" s="604" customFormat="1" ht="17.25" customHeight="1">
      <c r="A37" s="1230" t="s">
        <v>836</v>
      </c>
      <c r="B37" s="1224" t="s">
        <v>847</v>
      </c>
      <c r="C37" s="1255" t="s">
        <v>589</v>
      </c>
      <c r="D37" s="1254" t="s">
        <v>877</v>
      </c>
      <c r="E37" s="663" t="s">
        <v>875</v>
      </c>
      <c r="F37" s="1275" t="s">
        <v>880</v>
      </c>
      <c r="G37" s="1282" t="s">
        <v>593</v>
      </c>
      <c r="H37" s="1258" t="s">
        <v>824</v>
      </c>
      <c r="I37" s="1255" t="s">
        <v>588</v>
      </c>
      <c r="J37" s="1261" t="s">
        <v>859</v>
      </c>
      <c r="K37" s="1187" t="s">
        <v>802</v>
      </c>
      <c r="L37" s="748" t="s">
        <v>615</v>
      </c>
      <c r="M37" s="662" t="s">
        <v>725</v>
      </c>
      <c r="N37" s="663" t="s">
        <v>558</v>
      </c>
      <c r="O37" s="655">
        <v>42688</v>
      </c>
      <c r="P37" s="656">
        <v>231110</v>
      </c>
      <c r="Q37" s="656">
        <v>380189</v>
      </c>
      <c r="R37" s="613"/>
      <c r="S37" s="615"/>
    </row>
    <row r="38" spans="1:35" s="604" customFormat="1" ht="17.25" customHeight="1">
      <c r="A38" s="1231"/>
      <c r="B38" s="1225"/>
      <c r="C38" s="1256"/>
      <c r="D38" s="1253"/>
      <c r="E38" s="618"/>
      <c r="F38" s="1276"/>
      <c r="G38" s="1283"/>
      <c r="H38" s="1259"/>
      <c r="I38" s="1256"/>
      <c r="J38" s="1262"/>
      <c r="K38" s="1188"/>
      <c r="L38" s="620"/>
      <c r="M38" s="621"/>
      <c r="N38" s="618"/>
      <c r="O38" s="622" t="s">
        <v>446</v>
      </c>
      <c r="P38" s="623" t="s">
        <v>446</v>
      </c>
      <c r="Q38" s="623" t="s">
        <v>446</v>
      </c>
      <c r="R38" s="613"/>
    </row>
    <row r="39" spans="1:35" s="604" customFormat="1" ht="17.25" customHeight="1">
      <c r="A39" s="1234"/>
      <c r="B39" s="1226"/>
      <c r="C39" s="1186"/>
      <c r="D39" s="749" t="s">
        <v>594</v>
      </c>
      <c r="E39" s="635"/>
      <c r="F39" s="1277"/>
      <c r="G39" s="1284"/>
      <c r="H39" s="1260"/>
      <c r="I39" s="1186"/>
      <c r="J39" s="1263"/>
      <c r="K39" s="1248"/>
      <c r="L39" s="818"/>
      <c r="M39" s="638"/>
      <c r="N39" s="635"/>
      <c r="O39" s="629"/>
      <c r="P39" s="630"/>
      <c r="Q39" s="630"/>
      <c r="R39" s="613"/>
    </row>
    <row r="40" spans="1:35" s="604" customFormat="1" ht="15" customHeight="1">
      <c r="A40" s="1230" t="s">
        <v>840</v>
      </c>
      <c r="B40" s="1224" t="s">
        <v>846</v>
      </c>
      <c r="C40" s="1255" t="s">
        <v>723</v>
      </c>
      <c r="D40" s="1254" t="s">
        <v>800</v>
      </c>
      <c r="E40" s="1249" t="s">
        <v>911</v>
      </c>
      <c r="F40" s="1187" t="s">
        <v>909</v>
      </c>
      <c r="G40" s="1265" t="s">
        <v>590</v>
      </c>
      <c r="H40" s="1287" t="s">
        <v>817</v>
      </c>
      <c r="I40" s="1255" t="s">
        <v>726</v>
      </c>
      <c r="J40" s="1288"/>
      <c r="K40" s="1187" t="s">
        <v>910</v>
      </c>
      <c r="L40" s="748" t="s">
        <v>724</v>
      </c>
      <c r="M40" s="662" t="s">
        <v>725</v>
      </c>
      <c r="N40" s="663" t="s">
        <v>558</v>
      </c>
      <c r="O40" s="655"/>
      <c r="P40" s="656">
        <v>128229</v>
      </c>
      <c r="Q40" s="656">
        <v>125333</v>
      </c>
      <c r="R40" s="613"/>
    </row>
    <row r="41" spans="1:35" s="604" customFormat="1" ht="15" customHeight="1">
      <c r="A41" s="1231"/>
      <c r="B41" s="1220"/>
      <c r="C41" s="1256"/>
      <c r="D41" s="1253"/>
      <c r="E41" s="1250"/>
      <c r="F41" s="1188"/>
      <c r="G41" s="1266"/>
      <c r="H41" s="1259"/>
      <c r="I41" s="1256"/>
      <c r="J41" s="1262"/>
      <c r="K41" s="1188"/>
      <c r="L41" s="627"/>
      <c r="M41" s="621"/>
      <c r="N41" s="618"/>
      <c r="O41" s="625"/>
      <c r="P41" s="623" t="s">
        <v>446</v>
      </c>
      <c r="Q41" s="623" t="s">
        <v>446</v>
      </c>
      <c r="R41" s="613"/>
    </row>
    <row r="42" spans="1:35" s="604" customFormat="1" ht="15" customHeight="1">
      <c r="A42" s="1234"/>
      <c r="B42" s="1221"/>
      <c r="C42" s="1186"/>
      <c r="D42" s="750" t="s">
        <v>904</v>
      </c>
      <c r="E42" s="1251"/>
      <c r="F42" s="1248"/>
      <c r="G42" s="1267"/>
      <c r="H42" s="1260"/>
      <c r="I42" s="1186"/>
      <c r="J42" s="1263"/>
      <c r="K42" s="1248"/>
      <c r="L42" s="637"/>
      <c r="M42" s="638"/>
      <c r="N42" s="635"/>
      <c r="O42" s="629"/>
      <c r="P42" s="630"/>
      <c r="Q42" s="630"/>
      <c r="R42" s="613"/>
    </row>
    <row r="43" spans="1:35" s="604" customFormat="1" ht="25.5" customHeight="1">
      <c r="A43" s="1230" t="s">
        <v>837</v>
      </c>
      <c r="B43" s="1219" t="s">
        <v>714</v>
      </c>
      <c r="C43" s="1256" t="s">
        <v>727</v>
      </c>
      <c r="D43" s="1212" t="s">
        <v>905</v>
      </c>
      <c r="E43" s="1213"/>
      <c r="F43" s="1187" t="s">
        <v>892</v>
      </c>
      <c r="G43" s="1216" t="s">
        <v>906</v>
      </c>
      <c r="H43" s="1281" t="s">
        <v>825</v>
      </c>
      <c r="I43" s="1256" t="s">
        <v>608</v>
      </c>
      <c r="J43" s="1337"/>
      <c r="K43" s="1187" t="s">
        <v>902</v>
      </c>
      <c r="L43" s="620" t="s">
        <v>617</v>
      </c>
      <c r="M43" s="621" t="s">
        <v>627</v>
      </c>
      <c r="N43" s="618" t="s">
        <v>558</v>
      </c>
      <c r="O43" s="625"/>
      <c r="P43" s="623" t="s">
        <v>508</v>
      </c>
      <c r="Q43" s="626">
        <v>1130022</v>
      </c>
      <c r="R43" s="613"/>
    </row>
    <row r="44" spans="1:35" s="604" customFormat="1" ht="25.5" customHeight="1">
      <c r="A44" s="1231"/>
      <c r="B44" s="1220"/>
      <c r="C44" s="1256"/>
      <c r="D44" s="1214"/>
      <c r="E44" s="1215"/>
      <c r="F44" s="1188"/>
      <c r="G44" s="1217"/>
      <c r="H44" s="1281"/>
      <c r="I44" s="1256"/>
      <c r="J44" s="1262"/>
      <c r="K44" s="1188"/>
      <c r="L44" s="620" t="s">
        <v>732</v>
      </c>
      <c r="M44" s="621" t="s">
        <v>734</v>
      </c>
      <c r="N44" s="618"/>
      <c r="O44" s="625"/>
      <c r="P44" s="623" t="s">
        <v>446</v>
      </c>
      <c r="Q44" s="623" t="s">
        <v>446</v>
      </c>
      <c r="R44" s="613"/>
    </row>
    <row r="45" spans="1:35" s="604" customFormat="1" ht="25.5" customHeight="1">
      <c r="A45" s="1246"/>
      <c r="B45" s="1223"/>
      <c r="C45" s="1256"/>
      <c r="D45" s="649" t="s">
        <v>731</v>
      </c>
      <c r="E45" s="843"/>
      <c r="F45" s="1211"/>
      <c r="G45" s="1218"/>
      <c r="H45" s="1281"/>
      <c r="I45" s="1256"/>
      <c r="J45" s="1262"/>
      <c r="K45" s="1188"/>
      <c r="L45" s="620" t="s">
        <v>733</v>
      </c>
      <c r="M45" s="621" t="s">
        <v>629</v>
      </c>
      <c r="N45" s="618"/>
      <c r="O45" s="625"/>
      <c r="P45" s="626"/>
      <c r="Q45" s="626"/>
      <c r="R45" s="613"/>
    </row>
    <row r="46" spans="1:35" s="604" customFormat="1" ht="17.25" customHeight="1">
      <c r="A46" s="1247" t="s">
        <v>838</v>
      </c>
      <c r="B46" s="1222" t="s">
        <v>844</v>
      </c>
      <c r="C46" s="1309" t="s">
        <v>589</v>
      </c>
      <c r="D46" s="631" t="s">
        <v>881</v>
      </c>
      <c r="E46" s="631" t="s">
        <v>883</v>
      </c>
      <c r="F46" s="1278" t="s">
        <v>891</v>
      </c>
      <c r="G46" s="1339" t="s">
        <v>901</v>
      </c>
      <c r="H46" s="1340" t="s">
        <v>817</v>
      </c>
      <c r="I46" s="1309" t="s">
        <v>588</v>
      </c>
      <c r="J46" s="845" t="s">
        <v>893</v>
      </c>
      <c r="K46" s="1346" t="s">
        <v>898</v>
      </c>
      <c r="L46" s="632" t="s">
        <v>613</v>
      </c>
      <c r="M46" s="633" t="s">
        <v>629</v>
      </c>
      <c r="N46" s="1348" t="s">
        <v>907</v>
      </c>
      <c r="O46" s="650">
        <v>7489330</v>
      </c>
      <c r="P46" s="651">
        <v>14700194</v>
      </c>
      <c r="Q46" s="651">
        <v>19343178</v>
      </c>
      <c r="R46" s="613"/>
      <c r="S46" s="615"/>
      <c r="T46" s="1335"/>
      <c r="U46" s="1336"/>
      <c r="V46" s="1336"/>
      <c r="W46" s="1336"/>
      <c r="X46" s="1336"/>
      <c r="Y46" s="1336"/>
      <c r="Z46" s="1336"/>
      <c r="AA46" s="1336"/>
      <c r="AB46" s="1336"/>
      <c r="AC46" s="1336"/>
      <c r="AD46" s="1336"/>
      <c r="AE46" s="1336"/>
      <c r="AF46" s="1336"/>
      <c r="AG46" s="1336"/>
      <c r="AH46" s="1336"/>
      <c r="AI46" s="1336"/>
    </row>
    <row r="47" spans="1:35" s="604" customFormat="1" ht="17.25" customHeight="1">
      <c r="A47" s="1231"/>
      <c r="B47" s="1220"/>
      <c r="C47" s="1256"/>
      <c r="D47" s="618"/>
      <c r="E47" s="1189" t="s">
        <v>882</v>
      </c>
      <c r="F47" s="1279"/>
      <c r="G47" s="1285"/>
      <c r="H47" s="1341"/>
      <c r="I47" s="1256"/>
      <c r="J47" s="847" t="s">
        <v>894</v>
      </c>
      <c r="K47" s="1347"/>
      <c r="L47" s="620" t="s">
        <v>616</v>
      </c>
      <c r="M47" s="621" t="s">
        <v>622</v>
      </c>
      <c r="N47" s="1349"/>
      <c r="O47" s="622" t="s">
        <v>446</v>
      </c>
      <c r="P47" s="623" t="s">
        <v>446</v>
      </c>
      <c r="Q47" s="623" t="s">
        <v>446</v>
      </c>
      <c r="R47" s="613"/>
      <c r="T47" s="1336"/>
      <c r="U47" s="1336"/>
      <c r="V47" s="1336"/>
      <c r="W47" s="1336"/>
      <c r="X47" s="1336"/>
      <c r="Y47" s="1336"/>
      <c r="Z47" s="1336"/>
      <c r="AA47" s="1336"/>
      <c r="AB47" s="1336"/>
      <c r="AC47" s="1336"/>
      <c r="AD47" s="1336"/>
      <c r="AE47" s="1336"/>
      <c r="AF47" s="1336"/>
      <c r="AG47" s="1336"/>
      <c r="AH47" s="1336"/>
      <c r="AI47" s="1336"/>
    </row>
    <row r="48" spans="1:35" s="604" customFormat="1" ht="21.75" customHeight="1">
      <c r="A48" s="1231"/>
      <c r="B48" s="1220"/>
      <c r="C48" s="1256"/>
      <c r="D48" s="649" t="s">
        <v>595</v>
      </c>
      <c r="E48" s="1189"/>
      <c r="F48" s="1279"/>
      <c r="G48" s="1285"/>
      <c r="H48" s="1341"/>
      <c r="I48" s="1256"/>
      <c r="J48" s="846" t="s">
        <v>895</v>
      </c>
      <c r="K48" s="838" t="s">
        <v>897</v>
      </c>
      <c r="L48" s="620" t="s">
        <v>618</v>
      </c>
      <c r="M48" s="621" t="s">
        <v>630</v>
      </c>
      <c r="N48" s="1350" t="s">
        <v>908</v>
      </c>
      <c r="O48" s="625"/>
      <c r="P48" s="626"/>
      <c r="Q48" s="626"/>
      <c r="R48" s="613"/>
      <c r="T48" s="1336"/>
      <c r="U48" s="1336"/>
      <c r="V48" s="1336"/>
      <c r="W48" s="1336"/>
      <c r="X48" s="1336"/>
      <c r="Y48" s="1336"/>
      <c r="Z48" s="1336"/>
      <c r="AA48" s="1336"/>
      <c r="AB48" s="1336"/>
      <c r="AC48" s="1336"/>
      <c r="AD48" s="1336"/>
      <c r="AE48" s="1336"/>
      <c r="AF48" s="1336"/>
      <c r="AG48" s="1336"/>
      <c r="AH48" s="1336"/>
      <c r="AI48" s="1336"/>
    </row>
    <row r="49" spans="1:35" s="604" customFormat="1" ht="21.75" customHeight="1">
      <c r="A49" s="1234"/>
      <c r="B49" s="1221"/>
      <c r="C49" s="1256"/>
      <c r="D49" s="649"/>
      <c r="E49" s="1190"/>
      <c r="F49" s="1280"/>
      <c r="G49" s="1285"/>
      <c r="H49" s="1341"/>
      <c r="I49" s="1256"/>
      <c r="J49" s="844" t="s">
        <v>896</v>
      </c>
      <c r="K49" s="839"/>
      <c r="L49" s="620" t="s">
        <v>615</v>
      </c>
      <c r="M49" s="621" t="s">
        <v>631</v>
      </c>
      <c r="N49" s="1297"/>
      <c r="O49" s="629"/>
      <c r="P49" s="630"/>
      <c r="Q49" s="630"/>
      <c r="R49" s="613"/>
      <c r="T49" s="1336"/>
      <c r="U49" s="1336"/>
      <c r="V49" s="1336"/>
      <c r="W49" s="1336"/>
      <c r="X49" s="1336"/>
      <c r="Y49" s="1336"/>
      <c r="Z49" s="1336"/>
      <c r="AA49" s="1336"/>
      <c r="AB49" s="1336"/>
      <c r="AC49" s="1336"/>
      <c r="AD49" s="1336"/>
      <c r="AE49" s="1336"/>
      <c r="AF49" s="1336"/>
      <c r="AG49" s="1336"/>
      <c r="AH49" s="1336"/>
      <c r="AI49" s="1336"/>
    </row>
    <row r="50" spans="1:35" s="604" customFormat="1" ht="15" customHeight="1">
      <c r="A50" s="1191" t="s">
        <v>839</v>
      </c>
      <c r="B50" s="1194" t="s">
        <v>843</v>
      </c>
      <c r="C50" s="1342" t="s">
        <v>589</v>
      </c>
      <c r="D50" s="652" t="s">
        <v>792</v>
      </c>
      <c r="E50" s="652" t="s">
        <v>596</v>
      </c>
      <c r="F50" s="1197" t="s">
        <v>884</v>
      </c>
      <c r="G50" s="1204" t="s">
        <v>597</v>
      </c>
      <c r="H50" s="1343" t="s">
        <v>885</v>
      </c>
      <c r="I50" s="1342" t="s">
        <v>588</v>
      </c>
      <c r="J50" s="1325"/>
      <c r="K50" s="1351" t="s">
        <v>899</v>
      </c>
      <c r="L50" s="653" t="s">
        <v>617</v>
      </c>
      <c r="M50" s="633" t="s">
        <v>627</v>
      </c>
      <c r="N50" s="654" t="s">
        <v>558</v>
      </c>
      <c r="O50" s="655">
        <v>27457</v>
      </c>
      <c r="P50" s="656">
        <v>20557</v>
      </c>
      <c r="Q50" s="656">
        <v>17986</v>
      </c>
      <c r="S50" s="615"/>
    </row>
    <row r="51" spans="1:35" s="604" customFormat="1" ht="15" customHeight="1">
      <c r="A51" s="1236"/>
      <c r="B51" s="1195"/>
      <c r="C51" s="1319"/>
      <c r="D51" s="657"/>
      <c r="E51" s="643" t="s">
        <v>599</v>
      </c>
      <c r="F51" s="1198"/>
      <c r="G51" s="1320"/>
      <c r="H51" s="1341"/>
      <c r="I51" s="1319"/>
      <c r="J51" s="1344"/>
      <c r="K51" s="1352"/>
      <c r="L51" s="658" t="s">
        <v>618</v>
      </c>
      <c r="M51" s="621" t="s">
        <v>628</v>
      </c>
      <c r="N51" s="659"/>
      <c r="O51" s="622" t="s">
        <v>446</v>
      </c>
      <c r="P51" s="623" t="s">
        <v>446</v>
      </c>
      <c r="Q51" s="623" t="s">
        <v>446</v>
      </c>
    </row>
    <row r="52" spans="1:35" s="604" customFormat="1" ht="15" customHeight="1">
      <c r="A52" s="1236"/>
      <c r="B52" s="1195"/>
      <c r="C52" s="1319"/>
      <c r="D52" s="643"/>
      <c r="E52" s="643" t="s">
        <v>600</v>
      </c>
      <c r="F52" s="1198"/>
      <c r="G52" s="1320"/>
      <c r="H52" s="1341"/>
      <c r="I52" s="1319"/>
      <c r="J52" s="1344"/>
      <c r="K52" s="1352"/>
      <c r="L52" s="658" t="s">
        <v>615</v>
      </c>
      <c r="M52" s="621" t="s">
        <v>629</v>
      </c>
      <c r="N52" s="659"/>
      <c r="O52" s="625"/>
      <c r="P52" s="626"/>
      <c r="Q52" s="626"/>
    </row>
    <row r="53" spans="1:35" s="604" customFormat="1" ht="15" customHeight="1">
      <c r="A53" s="1237"/>
      <c r="B53" s="1196"/>
      <c r="C53" s="1201"/>
      <c r="D53" s="649" t="s">
        <v>601</v>
      </c>
      <c r="E53" s="660" t="s">
        <v>602</v>
      </c>
      <c r="F53" s="1199"/>
      <c r="G53" s="1321"/>
      <c r="H53" s="1341"/>
      <c r="I53" s="1201"/>
      <c r="J53" s="1345"/>
      <c r="K53" s="1353"/>
      <c r="L53" s="660"/>
      <c r="M53" s="660"/>
      <c r="N53" s="661"/>
      <c r="O53" s="629"/>
      <c r="P53" s="630"/>
      <c r="Q53" s="630"/>
    </row>
    <row r="54" spans="1:35" s="604" customFormat="1" ht="15" customHeight="1">
      <c r="A54" s="1191" t="s">
        <v>709</v>
      </c>
      <c r="B54" s="1194" t="s">
        <v>845</v>
      </c>
      <c r="C54" s="1318" t="s">
        <v>728</v>
      </c>
      <c r="D54" s="654" t="s">
        <v>791</v>
      </c>
      <c r="E54" s="1197" t="s">
        <v>886</v>
      </c>
      <c r="F54" s="652" t="s">
        <v>730</v>
      </c>
      <c r="G54" s="1204" t="s">
        <v>555</v>
      </c>
      <c r="H54" s="1207" t="s">
        <v>826</v>
      </c>
      <c r="I54" s="1318" t="s">
        <v>608</v>
      </c>
      <c r="J54" s="1328" t="s">
        <v>903</v>
      </c>
      <c r="K54" s="827" t="s">
        <v>804</v>
      </c>
      <c r="L54" s="653" t="s">
        <v>617</v>
      </c>
      <c r="M54" s="633" t="s">
        <v>627</v>
      </c>
      <c r="N54" s="652" t="s">
        <v>558</v>
      </c>
      <c r="O54" s="655">
        <v>6144245</v>
      </c>
      <c r="P54" s="656">
        <v>129411</v>
      </c>
      <c r="Q54" s="656">
        <v>110704</v>
      </c>
      <c r="S54" s="615"/>
    </row>
    <row r="55" spans="1:35" s="604" customFormat="1" ht="15" customHeight="1">
      <c r="A55" s="1192"/>
      <c r="B55" s="1195"/>
      <c r="C55" s="1319"/>
      <c r="D55" s="835"/>
      <c r="E55" s="1198"/>
      <c r="F55" s="643"/>
      <c r="G55" s="1205"/>
      <c r="H55" s="1208"/>
      <c r="I55" s="1338"/>
      <c r="J55" s="1329"/>
      <c r="K55" s="828" t="s">
        <v>805</v>
      </c>
      <c r="L55" s="658" t="s">
        <v>618</v>
      </c>
      <c r="M55" s="621" t="s">
        <v>628</v>
      </c>
      <c r="N55" s="643"/>
      <c r="O55" s="622" t="s">
        <v>446</v>
      </c>
      <c r="P55" s="623" t="s">
        <v>446</v>
      </c>
      <c r="Q55" s="623" t="s">
        <v>446</v>
      </c>
    </row>
    <row r="56" spans="1:35" s="604" customFormat="1" ht="15" customHeight="1">
      <c r="A56" s="1192"/>
      <c r="B56" s="1195"/>
      <c r="C56" s="1319"/>
      <c r="D56" s="649" t="s">
        <v>729</v>
      </c>
      <c r="E56" s="1198"/>
      <c r="F56" s="643"/>
      <c r="G56" s="1205"/>
      <c r="H56" s="1208"/>
      <c r="I56" s="1200" t="s">
        <v>726</v>
      </c>
      <c r="J56" s="1202" t="s">
        <v>827</v>
      </c>
      <c r="K56" s="827" t="s">
        <v>804</v>
      </c>
      <c r="L56" s="658" t="s">
        <v>615</v>
      </c>
      <c r="M56" s="621" t="s">
        <v>629</v>
      </c>
      <c r="N56" s="643"/>
      <c r="O56" s="625"/>
      <c r="P56" s="626"/>
      <c r="Q56" s="626"/>
    </row>
    <row r="57" spans="1:35" s="604" customFormat="1" ht="15" customHeight="1">
      <c r="A57" s="1193"/>
      <c r="B57" s="1196"/>
      <c r="C57" s="836"/>
      <c r="D57" s="841"/>
      <c r="E57" s="1199"/>
      <c r="F57" s="643"/>
      <c r="G57" s="1206"/>
      <c r="H57" s="1209"/>
      <c r="I57" s="1201"/>
      <c r="J57" s="1203"/>
      <c r="K57" s="829" t="s">
        <v>805</v>
      </c>
      <c r="L57" s="658"/>
      <c r="M57" s="621"/>
      <c r="N57" s="660"/>
      <c r="O57" s="625"/>
      <c r="P57" s="626"/>
      <c r="Q57" s="626"/>
    </row>
    <row r="58" spans="1:35" s="604" customFormat="1" ht="15" customHeight="1">
      <c r="A58" s="1191" t="s">
        <v>841</v>
      </c>
      <c r="B58" s="1241" t="s">
        <v>603</v>
      </c>
      <c r="C58" s="1318" t="s">
        <v>589</v>
      </c>
      <c r="D58" s="652" t="s">
        <v>888</v>
      </c>
      <c r="E58" s="652" t="s">
        <v>828</v>
      </c>
      <c r="F58" s="1197" t="s">
        <v>887</v>
      </c>
      <c r="G58" s="1204" t="s">
        <v>604</v>
      </c>
      <c r="H58" s="1322" t="s">
        <v>860</v>
      </c>
      <c r="I58" s="1318" t="s">
        <v>605</v>
      </c>
      <c r="J58" s="1325"/>
      <c r="K58" s="1197" t="s">
        <v>803</v>
      </c>
      <c r="L58" s="653" t="s">
        <v>617</v>
      </c>
      <c r="M58" s="662" t="s">
        <v>627</v>
      </c>
      <c r="N58" s="663" t="s">
        <v>558</v>
      </c>
      <c r="O58" s="655">
        <v>6144245</v>
      </c>
      <c r="P58" s="656">
        <v>5288813</v>
      </c>
      <c r="Q58" s="656">
        <v>5386453</v>
      </c>
      <c r="S58" s="615"/>
    </row>
    <row r="59" spans="1:35" s="604" customFormat="1" ht="15" customHeight="1">
      <c r="A59" s="1236"/>
      <c r="B59" s="1242"/>
      <c r="C59" s="1319"/>
      <c r="D59" s="657"/>
      <c r="E59" s="643" t="s">
        <v>829</v>
      </c>
      <c r="F59" s="1198"/>
      <c r="G59" s="1320"/>
      <c r="H59" s="1323"/>
      <c r="I59" s="1319"/>
      <c r="J59" s="1326"/>
      <c r="K59" s="1198"/>
      <c r="L59" s="658" t="s">
        <v>618</v>
      </c>
      <c r="M59" s="621" t="s">
        <v>628</v>
      </c>
      <c r="N59" s="619"/>
      <c r="O59" s="622" t="s">
        <v>446</v>
      </c>
      <c r="P59" s="623" t="s">
        <v>446</v>
      </c>
      <c r="Q59" s="623" t="s">
        <v>446</v>
      </c>
    </row>
    <row r="60" spans="1:35" s="604" customFormat="1" ht="15" customHeight="1">
      <c r="A60" s="1237"/>
      <c r="B60" s="1243"/>
      <c r="C60" s="1201"/>
      <c r="D60" s="664" t="s">
        <v>606</v>
      </c>
      <c r="E60" s="635"/>
      <c r="F60" s="1199"/>
      <c r="G60" s="1321"/>
      <c r="H60" s="1324"/>
      <c r="I60" s="1201"/>
      <c r="J60" s="1327"/>
      <c r="K60" s="1199"/>
      <c r="L60" s="665" t="s">
        <v>615</v>
      </c>
      <c r="M60" s="638" t="s">
        <v>629</v>
      </c>
      <c r="N60" s="666"/>
      <c r="O60" s="629"/>
      <c r="P60" s="630"/>
      <c r="Q60" s="630"/>
    </row>
    <row r="61" spans="1:35" s="604" customFormat="1" ht="15" customHeight="1">
      <c r="A61" s="1238" t="s">
        <v>842</v>
      </c>
      <c r="B61" s="617"/>
      <c r="C61" s="1256"/>
      <c r="D61" s="1316" t="s">
        <v>609</v>
      </c>
      <c r="E61" s="618"/>
      <c r="F61" s="618"/>
      <c r="G61" s="1266"/>
      <c r="H61" s="1332" t="s">
        <v>607</v>
      </c>
      <c r="I61" s="1185" t="s">
        <v>608</v>
      </c>
      <c r="J61" s="618"/>
      <c r="K61" s="1187" t="s">
        <v>900</v>
      </c>
      <c r="L61" s="667" t="s">
        <v>618</v>
      </c>
      <c r="M61" s="621"/>
      <c r="N61" s="659" t="s">
        <v>558</v>
      </c>
      <c r="O61" s="625">
        <v>2307534</v>
      </c>
      <c r="P61" s="626">
        <v>9821</v>
      </c>
      <c r="Q61" s="626">
        <v>9821</v>
      </c>
      <c r="R61" s="613"/>
      <c r="S61" s="615"/>
    </row>
    <row r="62" spans="1:35" s="604" customFormat="1" ht="15" customHeight="1">
      <c r="A62" s="1239"/>
      <c r="B62" s="617"/>
      <c r="C62" s="1256"/>
      <c r="D62" s="1316"/>
      <c r="E62" s="618"/>
      <c r="F62" s="618"/>
      <c r="G62" s="1266"/>
      <c r="H62" s="1332"/>
      <c r="I62" s="1185"/>
      <c r="J62" s="618"/>
      <c r="K62" s="1188"/>
      <c r="L62" s="667"/>
      <c r="M62" s="621"/>
      <c r="N62" s="619"/>
      <c r="O62" s="622" t="s">
        <v>446</v>
      </c>
      <c r="P62" s="623" t="s">
        <v>446</v>
      </c>
      <c r="Q62" s="623" t="s">
        <v>446</v>
      </c>
      <c r="R62" s="613"/>
    </row>
    <row r="63" spans="1:35" s="604" customFormat="1" ht="15" customHeight="1">
      <c r="A63" s="1239"/>
      <c r="B63" s="624"/>
      <c r="C63" s="1256"/>
      <c r="D63" s="1316"/>
      <c r="E63" s="618"/>
      <c r="F63" s="618"/>
      <c r="G63" s="1266"/>
      <c r="H63" s="1332"/>
      <c r="I63" s="1185"/>
      <c r="J63" s="618"/>
      <c r="K63" s="1188"/>
      <c r="L63" s="667"/>
      <c r="M63" s="621"/>
      <c r="N63" s="619"/>
      <c r="O63" s="625"/>
      <c r="P63" s="626"/>
      <c r="Q63" s="626"/>
      <c r="R63" s="613"/>
    </row>
    <row r="64" spans="1:35" s="604" customFormat="1" ht="15" customHeight="1" thickBot="1">
      <c r="A64" s="1240"/>
      <c r="B64" s="668"/>
      <c r="C64" s="1330"/>
      <c r="D64" s="1317"/>
      <c r="E64" s="669"/>
      <c r="F64" s="669"/>
      <c r="G64" s="1331"/>
      <c r="H64" s="1333"/>
      <c r="I64" s="1334"/>
      <c r="J64" s="669"/>
      <c r="K64" s="1210"/>
      <c r="L64" s="670"/>
      <c r="M64" s="671"/>
      <c r="N64" s="672"/>
      <c r="O64" s="673"/>
      <c r="P64" s="674"/>
      <c r="Q64" s="674"/>
      <c r="R64" s="613"/>
    </row>
    <row r="65" spans="6:19" s="604" customFormat="1" ht="14.25" customHeight="1">
      <c r="K65" s="831"/>
      <c r="O65" s="615"/>
      <c r="P65" s="615"/>
      <c r="Q65" s="615"/>
    </row>
    <row r="66" spans="6:19" s="604" customFormat="1" ht="13.5">
      <c r="K66" s="832"/>
      <c r="O66" s="615"/>
      <c r="P66" s="615"/>
      <c r="Q66" s="615"/>
    </row>
    <row r="67" spans="6:19" s="675" customFormat="1" ht="13.5">
      <c r="K67" s="833"/>
      <c r="O67" s="676"/>
      <c r="P67" s="677"/>
      <c r="Q67" s="677"/>
      <c r="R67" s="678"/>
      <c r="S67" s="679"/>
    </row>
    <row r="68" spans="6:19" s="675" customFormat="1" ht="13.5">
      <c r="K68" s="833"/>
      <c r="N68" s="680"/>
      <c r="O68" s="681"/>
      <c r="P68" s="681"/>
      <c r="Q68" s="681"/>
      <c r="S68" s="676"/>
    </row>
    <row r="69" spans="6:19" s="675" customFormat="1" ht="13.5">
      <c r="K69" s="833"/>
      <c r="N69" s="680"/>
      <c r="O69" s="681"/>
      <c r="P69" s="681"/>
      <c r="Q69" s="681"/>
      <c r="S69" s="676"/>
    </row>
    <row r="70" spans="6:19" s="675" customFormat="1" ht="13.5">
      <c r="K70" s="833"/>
      <c r="N70" s="682"/>
      <c r="O70" s="680"/>
      <c r="P70" s="680"/>
      <c r="Q70" s="680"/>
      <c r="S70" s="676"/>
    </row>
    <row r="71" spans="6:19" s="675" customFormat="1" ht="13.5">
      <c r="F71" s="1315"/>
      <c r="G71" s="1315"/>
      <c r="H71" s="1315"/>
      <c r="I71" s="1315"/>
      <c r="J71" s="1315"/>
      <c r="K71" s="1315"/>
      <c r="L71" s="1315"/>
      <c r="N71" s="682"/>
      <c r="O71" s="681"/>
      <c r="P71" s="681"/>
      <c r="Q71" s="681"/>
      <c r="S71" s="676"/>
    </row>
    <row r="72" spans="6:19" s="675" customFormat="1" ht="13.5">
      <c r="F72" s="1315"/>
      <c r="G72" s="1315"/>
      <c r="H72" s="1315"/>
      <c r="I72" s="1315"/>
      <c r="J72" s="1315"/>
      <c r="K72" s="1315"/>
      <c r="L72" s="1315"/>
      <c r="N72" s="680"/>
      <c r="O72" s="681"/>
      <c r="P72" s="681"/>
      <c r="Q72" s="681"/>
      <c r="S72" s="676"/>
    </row>
    <row r="73" spans="6:19" s="675" customFormat="1" ht="13.5">
      <c r="K73" s="833"/>
      <c r="O73" s="676"/>
      <c r="P73" s="676"/>
      <c r="Q73" s="676"/>
    </row>
    <row r="74" spans="6:19" s="675" customFormat="1" ht="13.5">
      <c r="K74" s="833"/>
      <c r="O74" s="676"/>
      <c r="P74" s="676"/>
      <c r="Q74" s="676"/>
    </row>
  </sheetData>
  <mergeCells count="171">
    <mergeCell ref="N27:N30"/>
    <mergeCell ref="A1:Q1"/>
    <mergeCell ref="A3:A4"/>
    <mergeCell ref="C9:C12"/>
    <mergeCell ref="C5:C8"/>
    <mergeCell ref="G5:G8"/>
    <mergeCell ref="H5:H8"/>
    <mergeCell ref="I5:I6"/>
    <mergeCell ref="J5:J6"/>
    <mergeCell ref="I7:I8"/>
    <mergeCell ref="J7:J8"/>
    <mergeCell ref="D5:D8"/>
    <mergeCell ref="F5:F8"/>
    <mergeCell ref="H27:H30"/>
    <mergeCell ref="A15:A16"/>
    <mergeCell ref="B15:B16"/>
    <mergeCell ref="I15:I16"/>
    <mergeCell ref="J15:J16"/>
    <mergeCell ref="C27:C30"/>
    <mergeCell ref="I27:I28"/>
    <mergeCell ref="J27:J28"/>
    <mergeCell ref="I29:I30"/>
    <mergeCell ref="J29:J30"/>
    <mergeCell ref="E28:E29"/>
    <mergeCell ref="F24:F26"/>
    <mergeCell ref="F40:F42"/>
    <mergeCell ref="F34:F36"/>
    <mergeCell ref="F31:F33"/>
    <mergeCell ref="C20:C23"/>
    <mergeCell ref="G20:G23"/>
    <mergeCell ref="H20:H23"/>
    <mergeCell ref="I20:I23"/>
    <mergeCell ref="C24:C26"/>
    <mergeCell ref="G24:G26"/>
    <mergeCell ref="H24:H26"/>
    <mergeCell ref="T46:AI49"/>
    <mergeCell ref="C43:C45"/>
    <mergeCell ref="I43:I45"/>
    <mergeCell ref="J43:J45"/>
    <mergeCell ref="I54:I55"/>
    <mergeCell ref="C46:C49"/>
    <mergeCell ref="G46:G49"/>
    <mergeCell ref="H46:H49"/>
    <mergeCell ref="I46:I49"/>
    <mergeCell ref="C50:C53"/>
    <mergeCell ref="G50:G53"/>
    <mergeCell ref="H50:H53"/>
    <mergeCell ref="I50:I53"/>
    <mergeCell ref="J50:J53"/>
    <mergeCell ref="K43:K45"/>
    <mergeCell ref="K46:K47"/>
    <mergeCell ref="N46:N47"/>
    <mergeCell ref="N48:N49"/>
    <mergeCell ref="K50:K53"/>
    <mergeCell ref="F50:F53"/>
    <mergeCell ref="F71:L72"/>
    <mergeCell ref="D61:D64"/>
    <mergeCell ref="C58:C60"/>
    <mergeCell ref="G58:G60"/>
    <mergeCell ref="H58:H60"/>
    <mergeCell ref="I58:I60"/>
    <mergeCell ref="J58:J60"/>
    <mergeCell ref="F58:F60"/>
    <mergeCell ref="J54:J55"/>
    <mergeCell ref="C54:C56"/>
    <mergeCell ref="K58:K60"/>
    <mergeCell ref="C61:C64"/>
    <mergeCell ref="G61:G64"/>
    <mergeCell ref="H61:H64"/>
    <mergeCell ref="I61:I64"/>
    <mergeCell ref="K61:K64"/>
    <mergeCell ref="N24:N26"/>
    <mergeCell ref="D17:D19"/>
    <mergeCell ref="K20:K23"/>
    <mergeCell ref="F17:F19"/>
    <mergeCell ref="I24:I25"/>
    <mergeCell ref="J24:J25"/>
    <mergeCell ref="J13:J14"/>
    <mergeCell ref="I13:I14"/>
    <mergeCell ref="A9:A12"/>
    <mergeCell ref="A17:A19"/>
    <mergeCell ref="A20:A23"/>
    <mergeCell ref="A24:A26"/>
    <mergeCell ref="B17:B19"/>
    <mergeCell ref="B9:B12"/>
    <mergeCell ref="B24:B26"/>
    <mergeCell ref="C13:C16"/>
    <mergeCell ref="G13:G16"/>
    <mergeCell ref="H13:H16"/>
    <mergeCell ref="C17:C19"/>
    <mergeCell ref="G17:G19"/>
    <mergeCell ref="H17:H19"/>
    <mergeCell ref="I17:I19"/>
    <mergeCell ref="J9:J10"/>
    <mergeCell ref="I11:I12"/>
    <mergeCell ref="A5:A8"/>
    <mergeCell ref="B5:B8"/>
    <mergeCell ref="G9:G12"/>
    <mergeCell ref="H9:H12"/>
    <mergeCell ref="F9:F12"/>
    <mergeCell ref="K24:K26"/>
    <mergeCell ref="D24:D26"/>
    <mergeCell ref="F37:F39"/>
    <mergeCell ref="F46:F49"/>
    <mergeCell ref="H43:H45"/>
    <mergeCell ref="G37:G39"/>
    <mergeCell ref="H37:H39"/>
    <mergeCell ref="I37:I39"/>
    <mergeCell ref="J37:J39"/>
    <mergeCell ref="G27:G30"/>
    <mergeCell ref="I40:I42"/>
    <mergeCell ref="H40:H42"/>
    <mergeCell ref="J40:J42"/>
    <mergeCell ref="G40:G42"/>
    <mergeCell ref="G31:G33"/>
    <mergeCell ref="H31:H33"/>
    <mergeCell ref="D40:D41"/>
    <mergeCell ref="K31:K33"/>
    <mergeCell ref="K34:K36"/>
    <mergeCell ref="K37:K39"/>
    <mergeCell ref="K40:K42"/>
    <mergeCell ref="E40:E42"/>
    <mergeCell ref="D31:D32"/>
    <mergeCell ref="D34:D35"/>
    <mergeCell ref="C37:C39"/>
    <mergeCell ref="D37:D38"/>
    <mergeCell ref="C40:C42"/>
    <mergeCell ref="C31:C33"/>
    <mergeCell ref="C34:C36"/>
    <mergeCell ref="H34:H36"/>
    <mergeCell ref="I34:I36"/>
    <mergeCell ref="J34:J36"/>
    <mergeCell ref="I31:I33"/>
    <mergeCell ref="J31:J33"/>
    <mergeCell ref="G34:G36"/>
    <mergeCell ref="A34:A36"/>
    <mergeCell ref="A37:A39"/>
    <mergeCell ref="A40:A42"/>
    <mergeCell ref="A58:A60"/>
    <mergeCell ref="A61:A64"/>
    <mergeCell ref="B58:B60"/>
    <mergeCell ref="B34:B36"/>
    <mergeCell ref="B31:B33"/>
    <mergeCell ref="B27:B30"/>
    <mergeCell ref="A43:A45"/>
    <mergeCell ref="A46:A49"/>
    <mergeCell ref="A50:A53"/>
    <mergeCell ref="J11:J12"/>
    <mergeCell ref="D9:D12"/>
    <mergeCell ref="E47:E49"/>
    <mergeCell ref="A54:A57"/>
    <mergeCell ref="B54:B57"/>
    <mergeCell ref="E54:E57"/>
    <mergeCell ref="I56:I57"/>
    <mergeCell ref="J56:J57"/>
    <mergeCell ref="G54:G57"/>
    <mergeCell ref="H54:H57"/>
    <mergeCell ref="D27:D30"/>
    <mergeCell ref="F43:F45"/>
    <mergeCell ref="D43:E44"/>
    <mergeCell ref="G43:G45"/>
    <mergeCell ref="B20:B23"/>
    <mergeCell ref="B50:B53"/>
    <mergeCell ref="B46:B49"/>
    <mergeCell ref="B43:B45"/>
    <mergeCell ref="B40:B42"/>
    <mergeCell ref="B37:B39"/>
    <mergeCell ref="E9:E12"/>
    <mergeCell ref="I9:I10"/>
    <mergeCell ref="A27:A30"/>
    <mergeCell ref="A31:A33"/>
  </mergeCells>
  <phoneticPr fontId="2"/>
  <printOptions horizontalCentered="1"/>
  <pageMargins left="0.27559055118110237" right="0.27559055118110237" top="0.59055118110236227" bottom="0.59055118110236227" header="0.31496062992125984" footer="0.41"/>
  <pageSetup paperSize="9" scale="57" firstPageNumber="14" orientation="landscape" useFirstPageNumber="1"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2"/>
  <sheetViews>
    <sheetView showGridLines="0" topLeftCell="A16" zoomScale="115" zoomScaleNormal="115" workbookViewId="0">
      <selection activeCell="D9" sqref="D9"/>
    </sheetView>
  </sheetViews>
  <sheetFormatPr defaultColWidth="9" defaultRowHeight="12"/>
  <cols>
    <col min="1" max="1" width="0.42578125" style="1" customWidth="1"/>
    <col min="2" max="2" width="5.5703125" style="1" customWidth="1"/>
    <col min="3" max="4" width="0.42578125" style="1" customWidth="1"/>
    <col min="5" max="5" width="22.7109375" style="98" customWidth="1"/>
    <col min="6" max="6" width="1.42578125" style="1" customWidth="1"/>
    <col min="7" max="7" width="3.85546875" style="1" hidden="1" customWidth="1"/>
    <col min="8" max="8" width="12.140625" style="1" hidden="1" customWidth="1"/>
    <col min="9" max="9" width="3.42578125" style="1" hidden="1" customWidth="1"/>
    <col min="10" max="10" width="0.42578125" style="1" hidden="1" customWidth="1"/>
    <col min="11" max="11" width="13.5703125" style="182" hidden="1" customWidth="1"/>
    <col min="12" max="12" width="0.42578125" style="1" hidden="1" customWidth="1"/>
    <col min="13" max="13" width="0.42578125" style="1" customWidth="1"/>
    <col min="14" max="14" width="13.42578125" style="1" customWidth="1"/>
    <col min="15" max="15" width="0.85546875" style="1" customWidth="1"/>
    <col min="16" max="16" width="0.42578125" style="1" customWidth="1"/>
    <col min="17" max="17" width="13.42578125" style="182" customWidth="1"/>
    <col min="18" max="19" width="0.42578125" style="1" customWidth="1"/>
    <col min="20" max="20" width="13.42578125" style="182" customWidth="1"/>
    <col min="21" max="22" width="0.42578125" style="1" customWidth="1"/>
    <col min="23" max="23" width="13.42578125" style="182" customWidth="1"/>
    <col min="24" max="25" width="0.42578125" style="1" customWidth="1"/>
    <col min="26" max="26" width="13.42578125" style="182" customWidth="1"/>
    <col min="27" max="28" width="0.42578125" style="1" customWidth="1"/>
    <col min="29" max="16384" width="9" style="1"/>
  </cols>
  <sheetData>
    <row r="1" spans="1:27" ht="20.100000000000001" customHeight="1">
      <c r="A1" s="1042" t="s">
        <v>442</v>
      </c>
      <c r="B1" s="1042"/>
      <c r="C1" s="1042"/>
      <c r="D1" s="1042"/>
      <c r="E1" s="1042"/>
      <c r="F1" s="1042"/>
      <c r="H1" s="317"/>
      <c r="I1" s="317"/>
      <c r="J1" s="317"/>
      <c r="K1" s="318"/>
      <c r="P1" s="317"/>
      <c r="Q1" s="318"/>
      <c r="S1" s="317"/>
      <c r="T1" s="318"/>
      <c r="V1" s="317"/>
      <c r="W1" s="318"/>
      <c r="Y1" s="317"/>
      <c r="Z1" s="318"/>
    </row>
    <row r="2" spans="1:27" ht="20.100000000000001" customHeight="1">
      <c r="A2" s="106"/>
      <c r="B2" s="106"/>
      <c r="C2" s="106"/>
      <c r="D2" s="106"/>
      <c r="E2" s="106"/>
      <c r="F2" s="106"/>
      <c r="H2" s="44"/>
      <c r="I2" s="44"/>
      <c r="J2" s="44"/>
      <c r="K2" s="184"/>
      <c r="L2" s="157"/>
      <c r="N2" s="157"/>
      <c r="P2" s="44"/>
      <c r="Q2" s="157"/>
      <c r="R2" s="157"/>
      <c r="S2" s="44"/>
      <c r="T2" s="157"/>
      <c r="U2" s="157"/>
      <c r="V2" s="44"/>
      <c r="W2" s="157"/>
      <c r="X2" s="157"/>
      <c r="Y2" s="44"/>
      <c r="Z2" s="157" t="s">
        <v>476</v>
      </c>
      <c r="AA2" s="157" t="s">
        <v>443</v>
      </c>
    </row>
    <row r="3" spans="1:27" ht="30" customHeight="1">
      <c r="A3" s="1063" t="s">
        <v>240</v>
      </c>
      <c r="B3" s="1064"/>
      <c r="C3" s="1064"/>
      <c r="D3" s="1064"/>
      <c r="E3" s="1064"/>
      <c r="F3" s="1176"/>
      <c r="G3" s="10"/>
      <c r="H3" s="189" t="s">
        <v>488</v>
      </c>
      <c r="I3" s="9"/>
      <c r="J3" s="262"/>
      <c r="K3" s="189" t="s">
        <v>489</v>
      </c>
      <c r="L3" s="11"/>
      <c r="M3" s="262"/>
      <c r="N3" s="189" t="s">
        <v>753</v>
      </c>
      <c r="O3" s="9"/>
      <c r="P3" s="262"/>
      <c r="Q3" s="189" t="s">
        <v>754</v>
      </c>
      <c r="R3" s="11"/>
      <c r="S3" s="10"/>
      <c r="T3" s="189" t="s">
        <v>755</v>
      </c>
      <c r="U3" s="11"/>
      <c r="V3" s="10"/>
      <c r="W3" s="189" t="s">
        <v>681</v>
      </c>
      <c r="X3" s="11"/>
      <c r="Y3" s="10"/>
      <c r="Z3" s="189" t="s">
        <v>756</v>
      </c>
      <c r="AA3" s="13"/>
    </row>
    <row r="4" spans="1:27" ht="24.95" customHeight="1">
      <c r="A4" s="175"/>
      <c r="B4" s="1178" t="s">
        <v>187</v>
      </c>
      <c r="C4" s="1178"/>
      <c r="D4" s="1178"/>
      <c r="E4" s="1178"/>
      <c r="F4" s="74"/>
      <c r="G4" s="263"/>
      <c r="H4" s="319">
        <v>37077249</v>
      </c>
      <c r="I4" s="74"/>
      <c r="J4" s="263"/>
      <c r="K4" s="319">
        <v>38370467</v>
      </c>
      <c r="L4" s="74"/>
      <c r="M4" s="265"/>
      <c r="N4" s="319">
        <v>39009000</v>
      </c>
      <c r="O4" s="72"/>
      <c r="P4" s="265"/>
      <c r="Q4" s="319">
        <v>52427021</v>
      </c>
      <c r="R4" s="74"/>
      <c r="S4" s="263"/>
      <c r="T4" s="319">
        <v>53663282</v>
      </c>
      <c r="U4" s="74"/>
      <c r="V4" s="263"/>
      <c r="W4" s="319">
        <v>53920893</v>
      </c>
      <c r="X4" s="74"/>
      <c r="Y4" s="263"/>
      <c r="Z4" s="319">
        <v>52780494</v>
      </c>
      <c r="AA4" s="77"/>
    </row>
    <row r="5" spans="1:27" ht="24.95" customHeight="1">
      <c r="A5" s="3"/>
      <c r="B5" s="111"/>
      <c r="C5" s="83"/>
      <c r="D5" s="83"/>
      <c r="E5" s="111" t="s">
        <v>188</v>
      </c>
      <c r="F5" s="16"/>
      <c r="G5" s="267"/>
      <c r="H5" s="277">
        <v>30599131</v>
      </c>
      <c r="I5" s="16"/>
      <c r="J5" s="267"/>
      <c r="K5" s="277">
        <v>30943515</v>
      </c>
      <c r="L5" s="16"/>
      <c r="M5" s="269"/>
      <c r="N5" s="277">
        <v>31673185</v>
      </c>
      <c r="O5" s="83"/>
      <c r="P5" s="269"/>
      <c r="Q5" s="277">
        <v>45375759</v>
      </c>
      <c r="R5" s="16"/>
      <c r="S5" s="267"/>
      <c r="T5" s="277">
        <v>46324836</v>
      </c>
      <c r="U5" s="16"/>
      <c r="V5" s="267"/>
      <c r="W5" s="277">
        <v>46814398</v>
      </c>
      <c r="X5" s="16"/>
      <c r="Y5" s="267"/>
      <c r="Z5" s="277">
        <v>46831320</v>
      </c>
      <c r="AA5" s="270"/>
    </row>
    <row r="6" spans="1:27" ht="24.95" customHeight="1">
      <c r="A6" s="25"/>
      <c r="B6" s="26"/>
      <c r="C6" s="28"/>
      <c r="D6" s="28"/>
      <c r="E6" s="26" t="s">
        <v>191</v>
      </c>
      <c r="F6" s="27"/>
      <c r="G6" s="271"/>
      <c r="H6" s="282">
        <v>6478118</v>
      </c>
      <c r="I6" s="27"/>
      <c r="J6" s="271"/>
      <c r="K6" s="282">
        <v>7426952</v>
      </c>
      <c r="L6" s="27"/>
      <c r="M6" s="272"/>
      <c r="N6" s="282">
        <v>7335815</v>
      </c>
      <c r="O6" s="28"/>
      <c r="P6" s="272"/>
      <c r="Q6" s="282">
        <v>7051262</v>
      </c>
      <c r="R6" s="27"/>
      <c r="S6" s="271"/>
      <c r="T6" s="282">
        <v>7338446</v>
      </c>
      <c r="U6" s="27"/>
      <c r="V6" s="271"/>
      <c r="W6" s="282">
        <v>7106495</v>
      </c>
      <c r="X6" s="27"/>
      <c r="Y6" s="271"/>
      <c r="Z6" s="282">
        <v>5949174</v>
      </c>
      <c r="AA6" s="8"/>
    </row>
    <row r="7" spans="1:27" ht="24.95" customHeight="1">
      <c r="A7" s="175"/>
      <c r="B7" s="1178" t="s">
        <v>192</v>
      </c>
      <c r="C7" s="1178"/>
      <c r="D7" s="1178"/>
      <c r="E7" s="1178"/>
      <c r="F7" s="74"/>
      <c r="G7" s="263"/>
      <c r="H7" s="319">
        <v>36924804</v>
      </c>
      <c r="I7" s="74"/>
      <c r="J7" s="263"/>
      <c r="K7" s="319">
        <v>34923452</v>
      </c>
      <c r="L7" s="74"/>
      <c r="M7" s="265"/>
      <c r="N7" s="319">
        <v>35664967</v>
      </c>
      <c r="O7" s="72"/>
      <c r="P7" s="265"/>
      <c r="Q7" s="319">
        <v>36161503</v>
      </c>
      <c r="R7" s="74"/>
      <c r="S7" s="263"/>
      <c r="T7" s="319">
        <v>35886262</v>
      </c>
      <c r="U7" s="74"/>
      <c r="V7" s="263"/>
      <c r="W7" s="319">
        <v>36445758</v>
      </c>
      <c r="X7" s="74"/>
      <c r="Y7" s="263"/>
      <c r="Z7" s="319">
        <v>36798943</v>
      </c>
      <c r="AA7" s="77"/>
    </row>
    <row r="8" spans="1:27" ht="24.95" customHeight="1">
      <c r="A8" s="3"/>
      <c r="B8" s="111"/>
      <c r="C8" s="83"/>
      <c r="D8" s="83"/>
      <c r="E8" s="111" t="s">
        <v>241</v>
      </c>
      <c r="F8" s="14"/>
      <c r="G8" s="267"/>
      <c r="H8" s="277">
        <v>13620899</v>
      </c>
      <c r="I8" s="16"/>
      <c r="J8" s="267"/>
      <c r="K8" s="277">
        <v>13495343</v>
      </c>
      <c r="L8" s="16"/>
      <c r="M8" s="269"/>
      <c r="N8" s="277">
        <v>13344917</v>
      </c>
      <c r="O8" s="83"/>
      <c r="P8" s="269"/>
      <c r="Q8" s="277">
        <v>13287876</v>
      </c>
      <c r="R8" s="16"/>
      <c r="S8" s="267"/>
      <c r="T8" s="277">
        <v>13305443</v>
      </c>
      <c r="U8" s="16"/>
      <c r="V8" s="267"/>
      <c r="W8" s="277">
        <v>13295677</v>
      </c>
      <c r="X8" s="16"/>
      <c r="Y8" s="267"/>
      <c r="Z8" s="277">
        <v>13293000</v>
      </c>
      <c r="AA8" s="270"/>
    </row>
    <row r="9" spans="1:27" ht="24.95" customHeight="1">
      <c r="A9" s="3"/>
      <c r="B9" s="18"/>
      <c r="C9" s="2"/>
      <c r="D9" s="2"/>
      <c r="E9" s="18" t="s">
        <v>242</v>
      </c>
      <c r="F9" s="14"/>
      <c r="G9" s="278"/>
      <c r="H9" s="280">
        <v>17593916</v>
      </c>
      <c r="I9" s="14"/>
      <c r="J9" s="278"/>
      <c r="K9" s="280">
        <v>15973696</v>
      </c>
      <c r="L9" s="14"/>
      <c r="M9" s="281"/>
      <c r="N9" s="280">
        <v>16786580</v>
      </c>
      <c r="O9" s="2"/>
      <c r="P9" s="281"/>
      <c r="Q9" s="280">
        <v>17207125</v>
      </c>
      <c r="R9" s="14"/>
      <c r="S9" s="278"/>
      <c r="T9" s="280">
        <v>16844459</v>
      </c>
      <c r="U9" s="14"/>
      <c r="V9" s="278"/>
      <c r="W9" s="280">
        <v>17315269</v>
      </c>
      <c r="X9" s="14"/>
      <c r="Y9" s="278"/>
      <c r="Z9" s="280">
        <v>17717446</v>
      </c>
      <c r="AA9" s="6"/>
    </row>
    <row r="10" spans="1:27" ht="24.95" customHeight="1">
      <c r="A10" s="3"/>
      <c r="B10" s="26"/>
      <c r="C10" s="28"/>
      <c r="D10" s="28"/>
      <c r="E10" s="26" t="s">
        <v>243</v>
      </c>
      <c r="F10" s="27"/>
      <c r="G10" s="271"/>
      <c r="H10" s="282">
        <v>5709989</v>
      </c>
      <c r="I10" s="27"/>
      <c r="J10" s="271"/>
      <c r="K10" s="282">
        <v>5454413</v>
      </c>
      <c r="L10" s="27"/>
      <c r="M10" s="272"/>
      <c r="N10" s="282">
        <v>5533470</v>
      </c>
      <c r="O10" s="28"/>
      <c r="P10" s="272"/>
      <c r="Q10" s="282">
        <v>5666502</v>
      </c>
      <c r="R10" s="27"/>
      <c r="S10" s="271"/>
      <c r="T10" s="282">
        <v>5736360</v>
      </c>
      <c r="U10" s="27"/>
      <c r="V10" s="271"/>
      <c r="W10" s="282">
        <v>5834812</v>
      </c>
      <c r="X10" s="27"/>
      <c r="Y10" s="271"/>
      <c r="Z10" s="282">
        <v>5788497</v>
      </c>
      <c r="AA10" s="8"/>
    </row>
    <row r="11" spans="1:27" ht="24.95" customHeight="1">
      <c r="A11" s="175"/>
      <c r="B11" s="1178" t="s">
        <v>194</v>
      </c>
      <c r="C11" s="1178"/>
      <c r="D11" s="1178"/>
      <c r="E11" s="1178"/>
      <c r="F11" s="74"/>
      <c r="G11" s="263"/>
      <c r="H11" s="319">
        <v>1007337</v>
      </c>
      <c r="I11" s="74"/>
      <c r="J11" s="263"/>
      <c r="K11" s="319">
        <v>1032658</v>
      </c>
      <c r="L11" s="74"/>
      <c r="M11" s="265"/>
      <c r="N11" s="319">
        <v>1320945</v>
      </c>
      <c r="O11" s="72"/>
      <c r="P11" s="265"/>
      <c r="Q11" s="319">
        <v>1385135</v>
      </c>
      <c r="R11" s="74"/>
      <c r="S11" s="263"/>
      <c r="T11" s="319">
        <v>1445554</v>
      </c>
      <c r="U11" s="74"/>
      <c r="V11" s="263"/>
      <c r="W11" s="319">
        <v>1495329</v>
      </c>
      <c r="X11" s="74"/>
      <c r="Y11" s="263"/>
      <c r="Z11" s="319">
        <v>1554948</v>
      </c>
      <c r="AA11" s="77"/>
    </row>
    <row r="12" spans="1:27" ht="24.95" customHeight="1">
      <c r="A12" s="175"/>
      <c r="B12" s="1178" t="s">
        <v>682</v>
      </c>
      <c r="C12" s="1178"/>
      <c r="D12" s="1178"/>
      <c r="E12" s="1178"/>
      <c r="F12" s="74"/>
      <c r="G12" s="263"/>
      <c r="H12" s="319"/>
      <c r="I12" s="74"/>
      <c r="J12" s="263"/>
      <c r="K12" s="319"/>
      <c r="L12" s="72"/>
      <c r="M12" s="263"/>
      <c r="N12" s="319" t="s">
        <v>0</v>
      </c>
      <c r="O12" s="72"/>
      <c r="P12" s="265"/>
      <c r="Q12" s="319" t="s">
        <v>0</v>
      </c>
      <c r="R12" s="72"/>
      <c r="S12" s="265"/>
      <c r="T12" s="319" t="s">
        <v>0</v>
      </c>
      <c r="U12" s="74"/>
      <c r="V12" s="263"/>
      <c r="W12" s="319">
        <v>16684</v>
      </c>
      <c r="X12" s="74"/>
      <c r="Y12" s="263"/>
      <c r="Z12" s="319">
        <v>43721</v>
      </c>
      <c r="AA12" s="77"/>
    </row>
    <row r="13" spans="1:27" ht="24.95" customHeight="1">
      <c r="A13" s="175"/>
      <c r="B13" s="1178" t="s">
        <v>195</v>
      </c>
      <c r="C13" s="1178"/>
      <c r="D13" s="1178"/>
      <c r="E13" s="1178"/>
      <c r="F13" s="74"/>
      <c r="G13" s="263"/>
      <c r="H13" s="319">
        <v>3351614</v>
      </c>
      <c r="I13" s="74"/>
      <c r="J13" s="263"/>
      <c r="K13" s="319">
        <v>3785119</v>
      </c>
      <c r="L13" s="72"/>
      <c r="M13" s="265"/>
      <c r="N13" s="319">
        <v>4160042</v>
      </c>
      <c r="O13" s="72"/>
      <c r="P13" s="265"/>
      <c r="Q13" s="319">
        <v>4165581</v>
      </c>
      <c r="R13" s="74"/>
      <c r="S13" s="263"/>
      <c r="T13" s="319">
        <v>3858769</v>
      </c>
      <c r="U13" s="74"/>
      <c r="V13" s="263"/>
      <c r="W13" s="319">
        <v>3823465</v>
      </c>
      <c r="X13" s="74"/>
      <c r="Y13" s="263"/>
      <c r="Z13" s="319">
        <v>3874337</v>
      </c>
      <c r="AA13" s="77"/>
    </row>
    <row r="14" spans="1:27" ht="24.95" customHeight="1">
      <c r="A14" s="175"/>
      <c r="B14" s="1178" t="s">
        <v>196</v>
      </c>
      <c r="C14" s="1178"/>
      <c r="D14" s="1178"/>
      <c r="E14" s="1178"/>
      <c r="F14" s="74"/>
      <c r="G14" s="263"/>
      <c r="H14" s="319">
        <v>91568</v>
      </c>
      <c r="I14" s="74"/>
      <c r="J14" s="263"/>
      <c r="K14" s="319">
        <v>87293</v>
      </c>
      <c r="L14" s="72"/>
      <c r="M14" s="265"/>
      <c r="N14" s="319">
        <v>110861</v>
      </c>
      <c r="O14" s="72"/>
      <c r="P14" s="265"/>
      <c r="Q14" s="319">
        <v>82569</v>
      </c>
      <c r="R14" s="74"/>
      <c r="S14" s="263"/>
      <c r="T14" s="319">
        <v>59940</v>
      </c>
      <c r="U14" s="74"/>
      <c r="V14" s="263"/>
      <c r="W14" s="319">
        <v>51572</v>
      </c>
      <c r="X14" s="74"/>
      <c r="Y14" s="263"/>
      <c r="Z14" s="319">
        <v>59689</v>
      </c>
      <c r="AA14" s="77"/>
    </row>
    <row r="15" spans="1:27" ht="24.95" customHeight="1">
      <c r="A15" s="175"/>
      <c r="B15" s="1178" t="s">
        <v>197</v>
      </c>
      <c r="C15" s="1178"/>
      <c r="D15" s="1178"/>
      <c r="E15" s="1178"/>
      <c r="F15" s="74"/>
      <c r="G15" s="263"/>
      <c r="H15" s="319" t="s">
        <v>0</v>
      </c>
      <c r="I15" s="74"/>
      <c r="J15" s="263"/>
      <c r="K15" s="319" t="s">
        <v>0</v>
      </c>
      <c r="L15" s="72"/>
      <c r="M15" s="265"/>
      <c r="N15" s="319" t="s">
        <v>0</v>
      </c>
      <c r="O15" s="72"/>
      <c r="P15" s="265"/>
      <c r="Q15" s="319" t="s">
        <v>0</v>
      </c>
      <c r="R15" s="74"/>
      <c r="S15" s="263"/>
      <c r="T15" s="319" t="s">
        <v>0</v>
      </c>
      <c r="U15" s="74"/>
      <c r="V15" s="263"/>
      <c r="W15" s="319" t="s">
        <v>0</v>
      </c>
      <c r="X15" s="74"/>
      <c r="Y15" s="263"/>
      <c r="Z15" s="319" t="s">
        <v>758</v>
      </c>
      <c r="AA15" s="77"/>
    </row>
    <row r="16" spans="1:27" ht="24.95" customHeight="1">
      <c r="A16" s="175"/>
      <c r="B16" s="1178" t="s">
        <v>199</v>
      </c>
      <c r="C16" s="1178"/>
      <c r="D16" s="1178"/>
      <c r="E16" s="1178"/>
      <c r="F16" s="74"/>
      <c r="G16" s="263"/>
      <c r="H16" s="319">
        <v>1962396</v>
      </c>
      <c r="I16" s="74"/>
      <c r="J16" s="263"/>
      <c r="K16" s="319">
        <v>1978638</v>
      </c>
      <c r="L16" s="72"/>
      <c r="M16" s="265"/>
      <c r="N16" s="319">
        <v>3409862</v>
      </c>
      <c r="O16" s="72"/>
      <c r="P16" s="265"/>
      <c r="Q16" s="319">
        <v>3366980</v>
      </c>
      <c r="R16" s="74"/>
      <c r="S16" s="263"/>
      <c r="T16" s="319">
        <v>3449381</v>
      </c>
      <c r="U16" s="74"/>
      <c r="V16" s="263"/>
      <c r="W16" s="319">
        <v>3472621</v>
      </c>
      <c r="X16" s="74"/>
      <c r="Y16" s="263"/>
      <c r="Z16" s="319">
        <v>3507723</v>
      </c>
      <c r="AA16" s="77"/>
    </row>
    <row r="17" spans="1:27" ht="24.95" customHeight="1">
      <c r="A17" s="175"/>
      <c r="B17" s="1178" t="s">
        <v>41</v>
      </c>
      <c r="C17" s="1178"/>
      <c r="D17" s="1178"/>
      <c r="E17" s="1178"/>
      <c r="F17" s="74"/>
      <c r="G17" s="263"/>
      <c r="H17" s="319">
        <v>144252</v>
      </c>
      <c r="I17" s="74"/>
      <c r="J17" s="263"/>
      <c r="K17" s="319">
        <v>117719</v>
      </c>
      <c r="L17" s="72"/>
      <c r="M17" s="265"/>
      <c r="N17" s="319">
        <v>110627</v>
      </c>
      <c r="O17" s="72"/>
      <c r="P17" s="265"/>
      <c r="Q17" s="319">
        <v>115411</v>
      </c>
      <c r="R17" s="74"/>
      <c r="S17" s="263"/>
      <c r="T17" s="319">
        <v>157814</v>
      </c>
      <c r="U17" s="74"/>
      <c r="V17" s="263"/>
      <c r="W17" s="319">
        <v>158553</v>
      </c>
      <c r="X17" s="74"/>
      <c r="Y17" s="263"/>
      <c r="Z17" s="319">
        <v>77042</v>
      </c>
      <c r="AA17" s="77"/>
    </row>
    <row r="18" spans="1:27" ht="24.95" customHeight="1">
      <c r="A18" s="175"/>
      <c r="B18" s="1178" t="s">
        <v>42</v>
      </c>
      <c r="C18" s="1178"/>
      <c r="D18" s="1178"/>
      <c r="E18" s="1178"/>
      <c r="F18" s="74"/>
      <c r="G18" s="263"/>
      <c r="H18" s="319">
        <v>109464</v>
      </c>
      <c r="I18" s="74"/>
      <c r="J18" s="263"/>
      <c r="K18" s="319">
        <v>106789</v>
      </c>
      <c r="L18" s="72"/>
      <c r="M18" s="265"/>
      <c r="N18" s="319">
        <v>559838</v>
      </c>
      <c r="O18" s="72"/>
      <c r="P18" s="265"/>
      <c r="Q18" s="319">
        <v>346938</v>
      </c>
      <c r="R18" s="74"/>
      <c r="S18" s="263"/>
      <c r="T18" s="319">
        <v>321671</v>
      </c>
      <c r="U18" s="74"/>
      <c r="V18" s="263"/>
      <c r="W18" s="319">
        <v>338150</v>
      </c>
      <c r="X18" s="74"/>
      <c r="Y18" s="263"/>
      <c r="Z18" s="319">
        <v>314282</v>
      </c>
      <c r="AA18" s="77"/>
    </row>
    <row r="19" spans="1:27" ht="24.95" customHeight="1">
      <c r="A19" s="175"/>
      <c r="B19" s="1178" t="s">
        <v>43</v>
      </c>
      <c r="C19" s="1178"/>
      <c r="D19" s="1178"/>
      <c r="E19" s="1178"/>
      <c r="F19" s="74"/>
      <c r="G19" s="263"/>
      <c r="H19" s="319">
        <v>39236</v>
      </c>
      <c r="I19" s="74"/>
      <c r="J19" s="263"/>
      <c r="K19" s="319">
        <v>34255</v>
      </c>
      <c r="L19" s="72"/>
      <c r="M19" s="265"/>
      <c r="N19" s="319">
        <v>361612</v>
      </c>
      <c r="O19" s="72"/>
      <c r="P19" s="265"/>
      <c r="Q19" s="319">
        <v>186509</v>
      </c>
      <c r="R19" s="74"/>
      <c r="S19" s="263"/>
      <c r="T19" s="319">
        <v>310775</v>
      </c>
      <c r="U19" s="74"/>
      <c r="V19" s="263"/>
      <c r="W19" s="319">
        <v>284306</v>
      </c>
      <c r="X19" s="74"/>
      <c r="Y19" s="263"/>
      <c r="Z19" s="319">
        <v>161546</v>
      </c>
      <c r="AA19" s="77"/>
    </row>
    <row r="20" spans="1:27" ht="24.95" customHeight="1">
      <c r="A20" s="175" t="s">
        <v>757</v>
      </c>
      <c r="B20" s="1178" t="s">
        <v>696</v>
      </c>
      <c r="C20" s="1178"/>
      <c r="D20" s="1178"/>
      <c r="E20" s="1178"/>
      <c r="F20" s="74"/>
      <c r="G20" s="263"/>
      <c r="H20" s="319">
        <v>39236</v>
      </c>
      <c r="I20" s="74"/>
      <c r="J20" s="263"/>
      <c r="K20" s="319">
        <v>34255</v>
      </c>
      <c r="L20" s="72"/>
      <c r="M20" s="265"/>
      <c r="N20" s="319" t="s">
        <v>0</v>
      </c>
      <c r="O20" s="72"/>
      <c r="P20" s="265"/>
      <c r="Q20" s="319" t="s">
        <v>0</v>
      </c>
      <c r="R20" s="74"/>
      <c r="S20" s="263"/>
      <c r="T20" s="319" t="s">
        <v>0</v>
      </c>
      <c r="U20" s="74"/>
      <c r="V20" s="263"/>
      <c r="W20" s="319" t="s">
        <v>0</v>
      </c>
      <c r="X20" s="74"/>
      <c r="Y20" s="263"/>
      <c r="Z20" s="794">
        <v>837441</v>
      </c>
      <c r="AA20" s="77"/>
    </row>
    <row r="21" spans="1:27" ht="24.95" customHeight="1">
      <c r="A21" s="175"/>
      <c r="B21" s="1178" t="s">
        <v>44</v>
      </c>
      <c r="C21" s="1178"/>
      <c r="D21" s="1178"/>
      <c r="E21" s="1178"/>
      <c r="F21" s="74"/>
      <c r="G21" s="263"/>
      <c r="H21" s="319">
        <v>5933328</v>
      </c>
      <c r="I21" s="74"/>
      <c r="J21" s="263"/>
      <c r="K21" s="319">
        <v>6173123</v>
      </c>
      <c r="L21" s="72"/>
      <c r="M21" s="265"/>
      <c r="N21" s="319">
        <v>12595242</v>
      </c>
      <c r="O21" s="72"/>
      <c r="P21" s="265"/>
      <c r="Q21" s="319">
        <v>11976926</v>
      </c>
      <c r="R21" s="74"/>
      <c r="S21" s="263"/>
      <c r="T21" s="319">
        <v>12794050</v>
      </c>
      <c r="U21" s="74"/>
      <c r="V21" s="263"/>
      <c r="W21" s="319">
        <v>12660468</v>
      </c>
      <c r="X21" s="74"/>
      <c r="Y21" s="263"/>
      <c r="Z21" s="319">
        <v>16495870</v>
      </c>
      <c r="AA21" s="77"/>
    </row>
    <row r="22" spans="1:27" ht="24.95" customHeight="1">
      <c r="A22" s="175"/>
      <c r="B22" s="1178" t="s">
        <v>45</v>
      </c>
      <c r="C22" s="1178"/>
      <c r="D22" s="1178"/>
      <c r="E22" s="1178"/>
      <c r="F22" s="74"/>
      <c r="G22" s="263"/>
      <c r="H22" s="319">
        <v>18278</v>
      </c>
      <c r="I22" s="74"/>
      <c r="J22" s="263"/>
      <c r="K22" s="319">
        <v>17337</v>
      </c>
      <c r="L22" s="72"/>
      <c r="M22" s="265"/>
      <c r="N22" s="319">
        <v>16800</v>
      </c>
      <c r="O22" s="72"/>
      <c r="P22" s="265"/>
      <c r="Q22" s="319">
        <v>16531</v>
      </c>
      <c r="R22" s="74"/>
      <c r="S22" s="263"/>
      <c r="T22" s="319">
        <v>16128</v>
      </c>
      <c r="U22" s="74"/>
      <c r="V22" s="263"/>
      <c r="W22" s="319">
        <v>14918</v>
      </c>
      <c r="X22" s="74"/>
      <c r="Y22" s="263"/>
      <c r="Z22" s="319">
        <v>14918</v>
      </c>
      <c r="AA22" s="77"/>
    </row>
    <row r="23" spans="1:27" ht="24.95" customHeight="1">
      <c r="A23" s="175"/>
      <c r="B23" s="1178" t="s">
        <v>46</v>
      </c>
      <c r="C23" s="1178"/>
      <c r="D23" s="1178"/>
      <c r="E23" s="1178"/>
      <c r="F23" s="74"/>
      <c r="G23" s="263"/>
      <c r="H23" s="319">
        <v>494962</v>
      </c>
      <c r="I23" s="74"/>
      <c r="J23" s="263"/>
      <c r="K23" s="319">
        <v>595717</v>
      </c>
      <c r="L23" s="72"/>
      <c r="M23" s="265"/>
      <c r="N23" s="319">
        <v>312489</v>
      </c>
      <c r="O23" s="72"/>
      <c r="P23" s="265"/>
      <c r="Q23" s="319">
        <v>339290</v>
      </c>
      <c r="R23" s="74"/>
      <c r="S23" s="263"/>
      <c r="T23" s="319">
        <v>585019</v>
      </c>
      <c r="U23" s="74"/>
      <c r="V23" s="263"/>
      <c r="W23" s="319">
        <v>286195</v>
      </c>
      <c r="X23" s="74"/>
      <c r="Y23" s="263"/>
      <c r="Z23" s="319" t="s">
        <v>758</v>
      </c>
      <c r="AA23" s="77"/>
    </row>
    <row r="24" spans="1:27" ht="24.95" customHeight="1">
      <c r="A24" s="175"/>
      <c r="B24" s="1178" t="s">
        <v>227</v>
      </c>
      <c r="C24" s="1178"/>
      <c r="D24" s="1178"/>
      <c r="E24" s="1178"/>
      <c r="F24" s="74"/>
      <c r="G24" s="263"/>
      <c r="H24" s="319" t="s">
        <v>0</v>
      </c>
      <c r="I24" s="74"/>
      <c r="J24" s="263"/>
      <c r="K24" s="319" t="s">
        <v>0</v>
      </c>
      <c r="L24" s="74"/>
      <c r="M24" s="265"/>
      <c r="N24" s="319">
        <v>88360</v>
      </c>
      <c r="O24" s="72"/>
      <c r="P24" s="265"/>
      <c r="Q24" s="319">
        <v>80437</v>
      </c>
      <c r="R24" s="74"/>
      <c r="S24" s="263"/>
      <c r="T24" s="319">
        <v>79884</v>
      </c>
      <c r="U24" s="74"/>
      <c r="V24" s="263"/>
      <c r="W24" s="319">
        <v>73337</v>
      </c>
      <c r="X24" s="74"/>
      <c r="Y24" s="263"/>
      <c r="Z24" s="319">
        <v>64565</v>
      </c>
      <c r="AA24" s="77"/>
    </row>
    <row r="25" spans="1:27" ht="24.95" customHeight="1">
      <c r="A25" s="175"/>
      <c r="B25" s="1178" t="s">
        <v>50</v>
      </c>
      <c r="C25" s="1178"/>
      <c r="D25" s="1178"/>
      <c r="E25" s="1178"/>
      <c r="F25" s="74"/>
      <c r="G25" s="263"/>
      <c r="H25" s="319">
        <v>777684</v>
      </c>
      <c r="I25" s="74"/>
      <c r="J25" s="263"/>
      <c r="K25" s="319">
        <v>345596</v>
      </c>
      <c r="L25" s="74"/>
      <c r="M25" s="265"/>
      <c r="N25" s="319">
        <v>357988</v>
      </c>
      <c r="O25" s="72"/>
      <c r="P25" s="265"/>
      <c r="Q25" s="319">
        <v>524071</v>
      </c>
      <c r="R25" s="74"/>
      <c r="S25" s="263"/>
      <c r="T25" s="319">
        <v>610322</v>
      </c>
      <c r="U25" s="74"/>
      <c r="V25" s="263"/>
      <c r="W25" s="319">
        <v>754133</v>
      </c>
      <c r="X25" s="74"/>
      <c r="Y25" s="263"/>
      <c r="Z25" s="319">
        <v>827259</v>
      </c>
      <c r="AA25" s="77"/>
    </row>
    <row r="26" spans="1:27" ht="24.95" customHeight="1">
      <c r="A26" s="175"/>
      <c r="B26" s="1178" t="s">
        <v>244</v>
      </c>
      <c r="C26" s="1178"/>
      <c r="D26" s="1178"/>
      <c r="E26" s="1178"/>
      <c r="F26" s="74"/>
      <c r="G26" s="263"/>
      <c r="H26" s="319">
        <v>1914997</v>
      </c>
      <c r="I26" s="74"/>
      <c r="J26" s="263"/>
      <c r="K26" s="319">
        <v>1855705</v>
      </c>
      <c r="L26" s="74"/>
      <c r="M26" s="265"/>
      <c r="N26" s="319">
        <v>1698626</v>
      </c>
      <c r="O26" s="72"/>
      <c r="P26" s="265"/>
      <c r="Q26" s="319">
        <v>1661758</v>
      </c>
      <c r="R26" s="74"/>
      <c r="S26" s="263"/>
      <c r="T26" s="319">
        <v>1738681</v>
      </c>
      <c r="U26" s="74"/>
      <c r="V26" s="263"/>
      <c r="W26" s="319">
        <v>1731874</v>
      </c>
      <c r="X26" s="74"/>
      <c r="Y26" s="263"/>
      <c r="Z26" s="319">
        <v>1785916</v>
      </c>
      <c r="AA26" s="77"/>
    </row>
    <row r="27" spans="1:27" ht="24.95" customHeight="1">
      <c r="A27" s="175"/>
      <c r="B27" s="1369" t="s">
        <v>441</v>
      </c>
      <c r="C27" s="1369"/>
      <c r="D27" s="1369"/>
      <c r="E27" s="1369"/>
      <c r="F27" s="74"/>
      <c r="G27" s="263"/>
      <c r="H27" s="319">
        <v>753069</v>
      </c>
      <c r="I27" s="74"/>
      <c r="J27" s="263"/>
      <c r="K27" s="319">
        <v>757796</v>
      </c>
      <c r="L27" s="74"/>
      <c r="M27" s="265"/>
      <c r="N27" s="319">
        <v>1426389</v>
      </c>
      <c r="O27" s="72"/>
      <c r="P27" s="265"/>
      <c r="Q27" s="319">
        <v>1420528</v>
      </c>
      <c r="R27" s="74"/>
      <c r="S27" s="263"/>
      <c r="T27" s="319">
        <v>1389474</v>
      </c>
      <c r="U27" s="74"/>
      <c r="V27" s="263"/>
      <c r="W27" s="319">
        <v>1369832</v>
      </c>
      <c r="X27" s="74"/>
      <c r="Y27" s="263"/>
      <c r="Z27" s="319">
        <v>1322738</v>
      </c>
      <c r="AA27" s="77"/>
    </row>
    <row r="28" spans="1:27" ht="24.95" customHeight="1">
      <c r="A28" s="175"/>
      <c r="B28" s="1178" t="s">
        <v>47</v>
      </c>
      <c r="C28" s="1178"/>
      <c r="D28" s="1178"/>
      <c r="E28" s="1178"/>
      <c r="F28" s="74"/>
      <c r="G28" s="263"/>
      <c r="H28" s="319" t="s">
        <v>0</v>
      </c>
      <c r="I28" s="74"/>
      <c r="J28" s="263"/>
      <c r="K28" s="319" t="s">
        <v>0</v>
      </c>
      <c r="L28" s="74"/>
      <c r="M28" s="265"/>
      <c r="N28" s="319">
        <v>3786908</v>
      </c>
      <c r="O28" s="72"/>
      <c r="P28" s="265"/>
      <c r="Q28" s="319">
        <v>3558439</v>
      </c>
      <c r="R28" s="74"/>
      <c r="S28" s="263"/>
      <c r="T28" s="319">
        <v>3932889</v>
      </c>
      <c r="U28" s="74"/>
      <c r="V28" s="263"/>
      <c r="W28" s="319">
        <v>4289028</v>
      </c>
      <c r="X28" s="74"/>
      <c r="Y28" s="263"/>
      <c r="Z28" s="319">
        <v>4081642</v>
      </c>
      <c r="AA28" s="77"/>
    </row>
    <row r="29" spans="1:27" ht="24.95" customHeight="1">
      <c r="A29" s="175"/>
      <c r="B29" s="1178" t="s">
        <v>683</v>
      </c>
      <c r="C29" s="1178"/>
      <c r="D29" s="1178"/>
      <c r="E29" s="1178"/>
      <c r="F29" s="74"/>
      <c r="G29" s="263"/>
      <c r="H29" s="319"/>
      <c r="I29" s="74"/>
      <c r="J29" s="263"/>
      <c r="K29" s="319"/>
      <c r="L29" s="74"/>
      <c r="M29" s="263"/>
      <c r="N29" s="319" t="s">
        <v>0</v>
      </c>
      <c r="O29" s="72"/>
      <c r="P29" s="265"/>
      <c r="Q29" s="319" t="s">
        <v>0</v>
      </c>
      <c r="R29" s="72"/>
      <c r="S29" s="265"/>
      <c r="T29" s="319" t="s">
        <v>0</v>
      </c>
      <c r="U29" s="74"/>
      <c r="V29" s="263"/>
      <c r="W29" s="319">
        <v>100933</v>
      </c>
      <c r="X29" s="74"/>
      <c r="Y29" s="263"/>
      <c r="Z29" s="319">
        <v>213159</v>
      </c>
      <c r="AA29" s="77"/>
    </row>
    <row r="30" spans="1:27" ht="24.95" customHeight="1">
      <c r="A30" s="175"/>
      <c r="B30" s="1178" t="s">
        <v>228</v>
      </c>
      <c r="C30" s="1178"/>
      <c r="D30" s="1178"/>
      <c r="E30" s="1178"/>
      <c r="F30" s="74"/>
      <c r="G30" s="263"/>
      <c r="H30" s="319">
        <v>59284</v>
      </c>
      <c r="I30" s="74"/>
      <c r="J30" s="263"/>
      <c r="K30" s="319">
        <v>74430</v>
      </c>
      <c r="L30" s="74"/>
      <c r="M30" s="265"/>
      <c r="N30" s="319">
        <v>47278</v>
      </c>
      <c r="O30" s="72"/>
      <c r="P30" s="265"/>
      <c r="Q30" s="319">
        <v>37401</v>
      </c>
      <c r="R30" s="74"/>
      <c r="S30" s="263"/>
      <c r="T30" s="319">
        <v>43613</v>
      </c>
      <c r="U30" s="74"/>
      <c r="V30" s="263"/>
      <c r="W30" s="319">
        <v>47202</v>
      </c>
      <c r="X30" s="74"/>
      <c r="Y30" s="263"/>
      <c r="Z30" s="319">
        <v>30306</v>
      </c>
      <c r="AA30" s="77"/>
    </row>
    <row r="31" spans="1:27" ht="24.95" customHeight="1">
      <c r="A31" s="175"/>
      <c r="B31" s="1178" t="s">
        <v>245</v>
      </c>
      <c r="C31" s="1178"/>
      <c r="D31" s="1178"/>
      <c r="E31" s="1178"/>
      <c r="F31" s="74"/>
      <c r="G31" s="263"/>
      <c r="H31" s="319">
        <v>28292</v>
      </c>
      <c r="I31" s="74"/>
      <c r="J31" s="263"/>
      <c r="K31" s="319">
        <v>13668</v>
      </c>
      <c r="L31" s="74"/>
      <c r="M31" s="265"/>
      <c r="N31" s="319">
        <v>28407</v>
      </c>
      <c r="O31" s="72"/>
      <c r="P31" s="265"/>
      <c r="Q31" s="319">
        <v>21954</v>
      </c>
      <c r="R31" s="74"/>
      <c r="S31" s="263"/>
      <c r="T31" s="319">
        <v>21697</v>
      </c>
      <c r="U31" s="74"/>
      <c r="V31" s="263"/>
      <c r="W31" s="319">
        <v>22880</v>
      </c>
      <c r="X31" s="74"/>
      <c r="Y31" s="263"/>
      <c r="Z31" s="319">
        <v>24626</v>
      </c>
      <c r="AA31" s="77"/>
    </row>
    <row r="32" spans="1:27" ht="24.95" customHeight="1">
      <c r="A32" s="175"/>
      <c r="B32" s="1178" t="s">
        <v>231</v>
      </c>
      <c r="C32" s="1178"/>
      <c r="D32" s="1178"/>
      <c r="E32" s="1178"/>
      <c r="F32" s="74"/>
      <c r="G32" s="263"/>
      <c r="H32" s="319" t="s">
        <v>0</v>
      </c>
      <c r="I32" s="74"/>
      <c r="J32" s="263"/>
      <c r="K32" s="319" t="s">
        <v>0</v>
      </c>
      <c r="L32" s="74"/>
      <c r="M32" s="265"/>
      <c r="N32" s="319" t="s">
        <v>0</v>
      </c>
      <c r="O32" s="72"/>
      <c r="P32" s="265"/>
      <c r="Q32" s="319" t="s">
        <v>0</v>
      </c>
      <c r="R32" s="74"/>
      <c r="S32" s="263"/>
      <c r="T32" s="319" t="s">
        <v>0</v>
      </c>
      <c r="U32" s="74"/>
      <c r="V32" s="263"/>
      <c r="W32" s="319" t="s">
        <v>0</v>
      </c>
      <c r="X32" s="74"/>
      <c r="Y32" s="263"/>
      <c r="Z32" s="319" t="s">
        <v>758</v>
      </c>
      <c r="AA32" s="77"/>
    </row>
    <row r="33" spans="1:27" ht="24.95" customHeight="1">
      <c r="A33" s="175"/>
      <c r="B33" s="1178" t="s">
        <v>684</v>
      </c>
      <c r="C33" s="1178"/>
      <c r="D33" s="1178"/>
      <c r="E33" s="1178"/>
      <c r="F33" s="74"/>
      <c r="G33" s="263"/>
      <c r="H33" s="319"/>
      <c r="I33" s="74"/>
      <c r="J33" s="263"/>
      <c r="K33" s="319"/>
      <c r="L33" s="74"/>
      <c r="M33" s="263"/>
      <c r="N33" s="319" t="s">
        <v>0</v>
      </c>
      <c r="O33" s="72"/>
      <c r="P33" s="265"/>
      <c r="Q33" s="319" t="s">
        <v>0</v>
      </c>
      <c r="R33" s="72"/>
      <c r="S33" s="265"/>
      <c r="T33" s="319" t="s">
        <v>0</v>
      </c>
      <c r="U33" s="74"/>
      <c r="V33" s="263"/>
      <c r="W33" s="319">
        <v>35753</v>
      </c>
      <c r="X33" s="74"/>
      <c r="Y33" s="263"/>
      <c r="Z33" s="319">
        <v>75977</v>
      </c>
      <c r="AA33" s="77"/>
    </row>
    <row r="34" spans="1:27" ht="24.95" customHeight="1">
      <c r="A34" s="175"/>
      <c r="B34" s="1178" t="s">
        <v>193</v>
      </c>
      <c r="C34" s="1178"/>
      <c r="D34" s="1178"/>
      <c r="E34" s="1178"/>
      <c r="F34" s="74"/>
      <c r="G34" s="263"/>
      <c r="H34" s="319">
        <v>234619</v>
      </c>
      <c r="I34" s="74"/>
      <c r="J34" s="263"/>
      <c r="K34" s="319">
        <v>205545</v>
      </c>
      <c r="L34" s="74"/>
      <c r="M34" s="265"/>
      <c r="N34" s="319">
        <v>183207</v>
      </c>
      <c r="O34" s="72"/>
      <c r="P34" s="265"/>
      <c r="Q34" s="319">
        <v>174620</v>
      </c>
      <c r="R34" s="74"/>
      <c r="S34" s="263"/>
      <c r="T34" s="319">
        <v>164089</v>
      </c>
      <c r="U34" s="74"/>
      <c r="V34" s="263"/>
      <c r="W34" s="319">
        <v>164709</v>
      </c>
      <c r="X34" s="74"/>
      <c r="Y34" s="263"/>
      <c r="Z34" s="319">
        <v>157603</v>
      </c>
      <c r="AA34" s="77"/>
    </row>
    <row r="35" spans="1:27" ht="24.95" customHeight="1">
      <c r="A35" s="175"/>
      <c r="B35" s="1178" t="s">
        <v>52</v>
      </c>
      <c r="C35" s="1178"/>
      <c r="D35" s="1178"/>
      <c r="E35" s="1178"/>
      <c r="F35" s="74"/>
      <c r="G35" s="263"/>
      <c r="H35" s="320">
        <v>384122</v>
      </c>
      <c r="I35" s="74"/>
      <c r="J35" s="263"/>
      <c r="K35" s="320">
        <v>367068</v>
      </c>
      <c r="L35" s="74"/>
      <c r="M35" s="265"/>
      <c r="N35" s="320">
        <v>312720</v>
      </c>
      <c r="O35" s="72"/>
      <c r="P35" s="265"/>
      <c r="Q35" s="320">
        <v>290036</v>
      </c>
      <c r="R35" s="74"/>
      <c r="S35" s="263"/>
      <c r="T35" s="320">
        <v>275801</v>
      </c>
      <c r="U35" s="74"/>
      <c r="V35" s="263"/>
      <c r="W35" s="320">
        <v>258433</v>
      </c>
      <c r="X35" s="74"/>
      <c r="Y35" s="263"/>
      <c r="Z35" s="320">
        <v>248498</v>
      </c>
      <c r="AA35" s="77"/>
    </row>
    <row r="36" spans="1:27" ht="24.95" customHeight="1">
      <c r="A36" s="175"/>
      <c r="B36" s="1178" t="s">
        <v>465</v>
      </c>
      <c r="C36" s="1178"/>
      <c r="D36" s="1178"/>
      <c r="E36" s="1178"/>
      <c r="F36" s="235"/>
      <c r="G36" s="299"/>
      <c r="H36" s="319" t="s">
        <v>0</v>
      </c>
      <c r="I36" s="235"/>
      <c r="J36" s="299"/>
      <c r="K36" s="319">
        <v>355</v>
      </c>
      <c r="L36" s="235"/>
      <c r="M36" s="301"/>
      <c r="N36" s="320">
        <v>417</v>
      </c>
      <c r="O36" s="72"/>
      <c r="P36" s="301"/>
      <c r="Q36" s="320">
        <v>468</v>
      </c>
      <c r="R36" s="74"/>
      <c r="S36" s="299"/>
      <c r="T36" s="320">
        <v>622</v>
      </c>
      <c r="U36" s="74"/>
      <c r="V36" s="299"/>
      <c r="W36" s="320">
        <v>725</v>
      </c>
      <c r="X36" s="74"/>
      <c r="Y36" s="299"/>
      <c r="Z36" s="320">
        <v>4602</v>
      </c>
      <c r="AA36" s="77"/>
    </row>
    <row r="37" spans="1:27" ht="24.95" customHeight="1">
      <c r="A37" s="175"/>
      <c r="B37" s="1178" t="s">
        <v>246</v>
      </c>
      <c r="C37" s="1178"/>
      <c r="D37" s="1178"/>
      <c r="E37" s="1178"/>
      <c r="F37" s="74"/>
      <c r="G37" s="263"/>
      <c r="H37" s="319" t="s">
        <v>0</v>
      </c>
      <c r="I37" s="74"/>
      <c r="J37" s="263"/>
      <c r="K37" s="319" t="s">
        <v>0</v>
      </c>
      <c r="L37" s="74"/>
      <c r="M37" s="265"/>
      <c r="N37" s="319" t="s">
        <v>0</v>
      </c>
      <c r="O37" s="72"/>
      <c r="P37" s="265"/>
      <c r="Q37" s="319" t="s">
        <v>0</v>
      </c>
      <c r="R37" s="74"/>
      <c r="S37" s="263"/>
      <c r="T37" s="319" t="s">
        <v>0</v>
      </c>
      <c r="U37" s="74"/>
      <c r="V37" s="263"/>
      <c r="W37" s="319" t="s">
        <v>0</v>
      </c>
      <c r="X37" s="74"/>
      <c r="Y37" s="263"/>
      <c r="Z37" s="319" t="s">
        <v>758</v>
      </c>
      <c r="AA37" s="77"/>
    </row>
    <row r="38" spans="1:27" ht="24.95" customHeight="1">
      <c r="A38" s="274"/>
      <c r="B38" s="1368" t="s">
        <v>224</v>
      </c>
      <c r="C38" s="1368"/>
      <c r="D38" s="1368"/>
      <c r="E38" s="1368"/>
      <c r="F38" s="258"/>
      <c r="G38" s="425"/>
      <c r="H38" s="426">
        <v>91306555</v>
      </c>
      <c r="I38" s="258"/>
      <c r="J38" s="425"/>
      <c r="K38" s="426">
        <v>90842730</v>
      </c>
      <c r="L38" s="258"/>
      <c r="M38" s="427"/>
      <c r="N38" s="426">
        <v>105562585</v>
      </c>
      <c r="O38" s="90"/>
      <c r="P38" s="427"/>
      <c r="Q38" s="426">
        <v>118340106</v>
      </c>
      <c r="R38" s="258"/>
      <c r="S38" s="425"/>
      <c r="T38" s="426">
        <v>120805717</v>
      </c>
      <c r="U38" s="258"/>
      <c r="V38" s="425"/>
      <c r="W38" s="426">
        <v>121817751</v>
      </c>
      <c r="X38" s="258"/>
      <c r="Y38" s="425"/>
      <c r="Z38" s="426">
        <f>+Z4+Z7+Z11+Z13+Z14+Z16+Z17+Z18+Z19+Z20+Z21+Z22+Z24+Z25+Z26+Z27+Z28+Z30+Z31+Z34+Z35+Z36+Z12+Z29+Z33</f>
        <v>125357845</v>
      </c>
      <c r="AA38" s="276"/>
    </row>
    <row r="42" spans="1:27">
      <c r="Q42" s="430"/>
      <c r="T42" s="430"/>
      <c r="W42" s="430"/>
      <c r="Z42" s="430"/>
    </row>
  </sheetData>
  <mergeCells count="32">
    <mergeCell ref="B36:E36"/>
    <mergeCell ref="B37:E37"/>
    <mergeCell ref="B38:E38"/>
    <mergeCell ref="B27:E27"/>
    <mergeCell ref="B28:E28"/>
    <mergeCell ref="B30:E30"/>
    <mergeCell ref="B31:E31"/>
    <mergeCell ref="B32:E32"/>
    <mergeCell ref="B34:E34"/>
    <mergeCell ref="B35:E35"/>
    <mergeCell ref="B29:E29"/>
    <mergeCell ref="B33:E33"/>
    <mergeCell ref="B22:E22"/>
    <mergeCell ref="B23:E23"/>
    <mergeCell ref="B24:E24"/>
    <mergeCell ref="B25:E25"/>
    <mergeCell ref="B26:E26"/>
    <mergeCell ref="B21:E21"/>
    <mergeCell ref="B20:E20"/>
    <mergeCell ref="B14:E14"/>
    <mergeCell ref="A1:F1"/>
    <mergeCell ref="A3:F3"/>
    <mergeCell ref="B4:E4"/>
    <mergeCell ref="B7:E7"/>
    <mergeCell ref="B11:E11"/>
    <mergeCell ref="B13:E13"/>
    <mergeCell ref="B12:E12"/>
    <mergeCell ref="B15:E15"/>
    <mergeCell ref="B16:E16"/>
    <mergeCell ref="B17:E17"/>
    <mergeCell ref="B18:E18"/>
    <mergeCell ref="B19:E19"/>
  </mergeCells>
  <phoneticPr fontId="2"/>
  <printOptions horizontalCentered="1"/>
  <pageMargins left="0.78740157480314965" right="0.39370078740157483" top="0.98425196850393704" bottom="0.82677165354330717" header="0.51181102362204722" footer="0.51181102362204722"/>
  <pageSetup paperSize="9" scale="83" firstPageNumber="15" orientation="portrait" useFirstPageNumber="1" r:id="rId1"/>
  <headerFooter alignWithMargins="0">
    <oddFooter>&amp;C&amp;"ＭＳ Ｐ明朝,標準"－&amp;P－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AH36"/>
  <sheetViews>
    <sheetView showGridLines="0" topLeftCell="A4" zoomScaleNormal="100" workbookViewId="0">
      <selection activeCell="D9" sqref="D9"/>
    </sheetView>
  </sheetViews>
  <sheetFormatPr defaultColWidth="9" defaultRowHeight="12"/>
  <cols>
    <col min="1" max="1" width="0.42578125" style="1" customWidth="1"/>
    <col min="2" max="2" width="3.140625" style="1" customWidth="1"/>
    <col min="3" max="4" width="0.42578125" style="1" customWidth="1"/>
    <col min="5" max="5" width="12.28515625" style="1" customWidth="1"/>
    <col min="6" max="6" width="0.42578125" style="1" customWidth="1"/>
    <col min="7" max="7" width="4.5703125" style="322" customWidth="1"/>
    <col min="8" max="8" width="4" style="1" customWidth="1"/>
    <col min="9" max="9" width="24.140625" style="1" customWidth="1"/>
    <col min="10" max="10" width="0.42578125" style="1" customWidth="1"/>
    <col min="11" max="11" width="0.42578125" style="1" hidden="1" customWidth="1"/>
    <col min="12" max="12" width="18.140625" style="1" hidden="1" customWidth="1"/>
    <col min="13" max="14" width="0.42578125" style="1" hidden="1" customWidth="1"/>
    <col min="15" max="15" width="19.5703125" style="1" hidden="1" customWidth="1"/>
    <col min="16" max="16" width="0.42578125" style="1" hidden="1" customWidth="1"/>
    <col min="17" max="17" width="0.42578125" style="1" customWidth="1"/>
    <col min="18" max="18" width="19.5703125" style="1" customWidth="1"/>
    <col min="19" max="20" width="0.42578125" style="1" customWidth="1"/>
    <col min="21" max="21" width="19.7109375" style="1" customWidth="1"/>
    <col min="22" max="23" width="0.42578125" style="1" customWidth="1"/>
    <col min="24" max="24" width="19.7109375" style="1" customWidth="1"/>
    <col min="25" max="26" width="0.42578125" style="1" customWidth="1"/>
    <col min="27" max="27" width="19.7109375" style="1" customWidth="1"/>
    <col min="28" max="29" width="0.42578125" style="1" customWidth="1"/>
    <col min="30" max="30" width="19.7109375" style="1" customWidth="1"/>
    <col min="31" max="32" width="0.42578125" style="1" customWidth="1"/>
    <col min="33" max="33" width="15.85546875" style="1" customWidth="1"/>
    <col min="34" max="34" width="0.42578125" style="1" customWidth="1"/>
    <col min="35" max="16384" width="9" style="1"/>
  </cols>
  <sheetData>
    <row r="1" spans="1:34" s="321" customFormat="1" ht="21.75" customHeight="1">
      <c r="A1" s="1042" t="s">
        <v>452</v>
      </c>
      <c r="B1" s="1042"/>
      <c r="C1" s="1042"/>
      <c r="D1" s="1042"/>
      <c r="E1" s="1042"/>
      <c r="F1" s="1042"/>
      <c r="G1" s="1042"/>
      <c r="H1" s="1042"/>
      <c r="I1" s="1042"/>
      <c r="J1" s="1042"/>
      <c r="K1" s="1042"/>
      <c r="L1" s="1042"/>
    </row>
    <row r="2" spans="1:34" ht="12" customHeight="1">
      <c r="A2" s="106"/>
      <c r="AG2" s="156"/>
      <c r="AH2" s="156" t="s">
        <v>453</v>
      </c>
    </row>
    <row r="3" spans="1:34" ht="33" customHeight="1">
      <c r="A3" s="1063" t="s">
        <v>247</v>
      </c>
      <c r="B3" s="1064"/>
      <c r="C3" s="1064"/>
      <c r="D3" s="1064"/>
      <c r="E3" s="1064"/>
      <c r="F3" s="1064"/>
      <c r="G3" s="1064"/>
      <c r="H3" s="1064"/>
      <c r="I3" s="1064"/>
      <c r="J3" s="1176"/>
      <c r="K3" s="100"/>
      <c r="L3" s="12" t="s">
        <v>444</v>
      </c>
      <c r="M3" s="261"/>
      <c r="N3" s="100"/>
      <c r="O3" s="12" t="s">
        <v>464</v>
      </c>
      <c r="P3" s="261"/>
      <c r="Q3" s="100"/>
      <c r="R3" s="12" t="s">
        <v>537</v>
      </c>
      <c r="S3" s="323"/>
      <c r="T3" s="9"/>
      <c r="U3" s="12" t="s">
        <v>642</v>
      </c>
      <c r="V3" s="323"/>
      <c r="W3" s="9"/>
      <c r="X3" s="12" t="s">
        <v>659</v>
      </c>
      <c r="Y3" s="323"/>
      <c r="Z3" s="9"/>
      <c r="AA3" s="12" t="s">
        <v>691</v>
      </c>
      <c r="AB3" s="323"/>
      <c r="AC3" s="9"/>
      <c r="AD3" s="12" t="s">
        <v>736</v>
      </c>
      <c r="AE3" s="323"/>
      <c r="AF3" s="9"/>
      <c r="AG3" s="10" t="s">
        <v>491</v>
      </c>
      <c r="AH3" s="324"/>
    </row>
    <row r="4" spans="1:34" ht="21.95" customHeight="1">
      <c r="A4" s="71"/>
      <c r="B4" s="1059" t="s">
        <v>248</v>
      </c>
      <c r="C4" s="1059"/>
      <c r="D4" s="1059"/>
      <c r="E4" s="1059"/>
      <c r="F4" s="285"/>
      <c r="G4" s="325" t="s">
        <v>249</v>
      </c>
      <c r="H4" s="1059" t="s">
        <v>250</v>
      </c>
      <c r="I4" s="1059"/>
      <c r="J4" s="164"/>
      <c r="K4" s="269"/>
      <c r="L4" s="286">
        <v>117832875</v>
      </c>
      <c r="M4" s="268"/>
      <c r="N4" s="269"/>
      <c r="O4" s="286">
        <v>118174981</v>
      </c>
      <c r="P4" s="326"/>
      <c r="Q4" s="304"/>
      <c r="R4" s="286">
        <v>119620971</v>
      </c>
      <c r="S4" s="488"/>
      <c r="T4" s="286"/>
      <c r="U4" s="286">
        <v>120942692</v>
      </c>
      <c r="V4" s="488"/>
      <c r="W4" s="286"/>
      <c r="X4" s="286">
        <v>133104661</v>
      </c>
      <c r="Y4" s="488"/>
      <c r="Z4" s="286"/>
      <c r="AA4" s="286">
        <v>136102491</v>
      </c>
      <c r="AB4" s="488"/>
      <c r="AC4" s="286"/>
      <c r="AD4" s="286">
        <v>134924193</v>
      </c>
      <c r="AE4" s="488"/>
      <c r="AF4" s="267"/>
      <c r="AG4" s="357">
        <v>90.7</v>
      </c>
      <c r="AH4" s="327"/>
    </row>
    <row r="5" spans="1:34" ht="21.95" customHeight="1">
      <c r="A5" s="3"/>
      <c r="B5" s="1056"/>
      <c r="C5" s="1056"/>
      <c r="D5" s="1056"/>
      <c r="E5" s="1056"/>
      <c r="F5" s="161"/>
      <c r="G5" s="328" t="s">
        <v>251</v>
      </c>
      <c r="H5" s="1056" t="s">
        <v>252</v>
      </c>
      <c r="I5" s="1056"/>
      <c r="J5" s="174"/>
      <c r="K5" s="281"/>
      <c r="L5" s="284">
        <v>24575889</v>
      </c>
      <c r="M5" s="279"/>
      <c r="N5" s="281"/>
      <c r="O5" s="284">
        <v>25690277</v>
      </c>
      <c r="P5" s="329"/>
      <c r="Q5" s="330"/>
      <c r="R5" s="284">
        <v>26689931</v>
      </c>
      <c r="S5" s="489"/>
      <c r="T5" s="330"/>
      <c r="U5" s="284">
        <v>27354081</v>
      </c>
      <c r="V5" s="489"/>
      <c r="W5" s="330"/>
      <c r="X5" s="284">
        <v>16079528</v>
      </c>
      <c r="Y5" s="489"/>
      <c r="Z5" s="330"/>
      <c r="AA5" s="284">
        <v>14516768</v>
      </c>
      <c r="AB5" s="489"/>
      <c r="AC5" s="330"/>
      <c r="AD5" s="284">
        <v>13888108</v>
      </c>
      <c r="AE5" s="489"/>
      <c r="AF5" s="278"/>
      <c r="AG5" s="478">
        <v>9.3000000000000007</v>
      </c>
      <c r="AH5" s="331"/>
    </row>
    <row r="6" spans="1:34" ht="21.95" customHeight="1">
      <c r="A6" s="25"/>
      <c r="B6" s="1058"/>
      <c r="C6" s="1058"/>
      <c r="D6" s="1058"/>
      <c r="E6" s="1058"/>
      <c r="F6" s="172"/>
      <c r="G6" s="332" t="s">
        <v>253</v>
      </c>
      <c r="H6" s="1058" t="s">
        <v>254</v>
      </c>
      <c r="I6" s="1058"/>
      <c r="J6" s="167"/>
      <c r="K6" s="334"/>
      <c r="L6" s="335">
        <v>142408764</v>
      </c>
      <c r="M6" s="333"/>
      <c r="N6" s="334"/>
      <c r="O6" s="335">
        <v>143865258</v>
      </c>
      <c r="P6" s="336"/>
      <c r="Q6" s="337"/>
      <c r="R6" s="335">
        <v>146310902</v>
      </c>
      <c r="S6" s="490"/>
      <c r="T6" s="337"/>
      <c r="U6" s="335">
        <v>148296773</v>
      </c>
      <c r="V6" s="490"/>
      <c r="W6" s="337"/>
      <c r="X6" s="335">
        <v>149184189</v>
      </c>
      <c r="Y6" s="490"/>
      <c r="Z6" s="337"/>
      <c r="AA6" s="335">
        <f>SUM(AA4:AA5)</f>
        <v>150619259</v>
      </c>
      <c r="AB6" s="490"/>
      <c r="AC6" s="337"/>
      <c r="AD6" s="335">
        <f>SUM(AD4:AD5)</f>
        <v>148812301</v>
      </c>
      <c r="AE6" s="490"/>
      <c r="AF6" s="470"/>
      <c r="AG6" s="486">
        <v>100</v>
      </c>
      <c r="AH6" s="338"/>
    </row>
    <row r="7" spans="1:34" ht="21.95" customHeight="1">
      <c r="A7" s="71"/>
      <c r="B7" s="1069" t="s">
        <v>255</v>
      </c>
      <c r="C7" s="339"/>
      <c r="D7" s="162"/>
      <c r="E7" s="1059" t="s">
        <v>256</v>
      </c>
      <c r="F7" s="339"/>
      <c r="G7" s="325" t="s">
        <v>257</v>
      </c>
      <c r="H7" s="1059" t="s">
        <v>258</v>
      </c>
      <c r="I7" s="1059"/>
      <c r="J7" s="174"/>
      <c r="K7" s="269"/>
      <c r="L7" s="286">
        <v>1009696</v>
      </c>
      <c r="M7" s="268"/>
      <c r="N7" s="269"/>
      <c r="O7" s="286">
        <v>979864</v>
      </c>
      <c r="P7" s="340"/>
      <c r="Q7" s="304"/>
      <c r="R7" s="286">
        <v>988747</v>
      </c>
      <c r="S7" s="491"/>
      <c r="T7" s="286"/>
      <c r="U7" s="286">
        <v>970529</v>
      </c>
      <c r="V7" s="491"/>
      <c r="W7" s="286"/>
      <c r="X7" s="286">
        <v>973140</v>
      </c>
      <c r="Y7" s="491"/>
      <c r="Z7" s="286"/>
      <c r="AA7" s="286">
        <v>844659</v>
      </c>
      <c r="AB7" s="491"/>
      <c r="AC7" s="286"/>
      <c r="AD7" s="286">
        <v>831783</v>
      </c>
      <c r="AE7" s="491"/>
      <c r="AF7" s="267"/>
      <c r="AG7" s="357">
        <v>31.9</v>
      </c>
      <c r="AH7" s="341"/>
    </row>
    <row r="8" spans="1:34" ht="21.95" customHeight="1">
      <c r="A8" s="3"/>
      <c r="B8" s="1070"/>
      <c r="C8" s="161"/>
      <c r="D8" s="163"/>
      <c r="E8" s="1056"/>
      <c r="F8" s="161"/>
      <c r="G8" s="328" t="s">
        <v>259</v>
      </c>
      <c r="H8" s="1056" t="s">
        <v>260</v>
      </c>
      <c r="I8" s="1056"/>
      <c r="J8" s="174"/>
      <c r="K8" s="281"/>
      <c r="L8" s="284">
        <v>566536</v>
      </c>
      <c r="M8" s="279"/>
      <c r="N8" s="281"/>
      <c r="O8" s="284">
        <v>543074</v>
      </c>
      <c r="P8" s="342"/>
      <c r="Q8" s="330"/>
      <c r="R8" s="284">
        <v>592573</v>
      </c>
      <c r="S8" s="492"/>
      <c r="T8" s="284"/>
      <c r="U8" s="284">
        <v>597254</v>
      </c>
      <c r="V8" s="492"/>
      <c r="W8" s="284"/>
      <c r="X8" s="284">
        <v>611629</v>
      </c>
      <c r="Y8" s="492"/>
      <c r="Z8" s="284"/>
      <c r="AA8" s="284">
        <f>SUM(AA9:AA11)</f>
        <v>558767</v>
      </c>
      <c r="AB8" s="492"/>
      <c r="AC8" s="284"/>
      <c r="AD8" s="284">
        <f>SUM(AD9:AD11)</f>
        <v>519309</v>
      </c>
      <c r="AE8" s="492"/>
      <c r="AF8" s="278"/>
      <c r="AG8" s="478">
        <v>19.899999999999999</v>
      </c>
      <c r="AH8" s="343"/>
    </row>
    <row r="9" spans="1:34" ht="21.95" customHeight="1">
      <c r="A9" s="3"/>
      <c r="B9" s="1070"/>
      <c r="C9" s="161"/>
      <c r="D9" s="163"/>
      <c r="E9" s="1056"/>
      <c r="F9" s="161"/>
      <c r="G9" s="328"/>
      <c r="H9" s="259" t="s">
        <v>261</v>
      </c>
      <c r="I9" s="18" t="s">
        <v>262</v>
      </c>
      <c r="J9" s="174"/>
      <c r="K9" s="281"/>
      <c r="L9" s="284">
        <v>114801</v>
      </c>
      <c r="M9" s="279"/>
      <c r="N9" s="281"/>
      <c r="O9" s="284">
        <v>114968</v>
      </c>
      <c r="P9" s="342"/>
      <c r="Q9" s="330"/>
      <c r="R9" s="284">
        <v>92013</v>
      </c>
      <c r="S9" s="492"/>
      <c r="T9" s="284"/>
      <c r="U9" s="284">
        <v>91428</v>
      </c>
      <c r="V9" s="492"/>
      <c r="W9" s="284"/>
      <c r="X9" s="284">
        <v>91534</v>
      </c>
      <c r="Y9" s="492"/>
      <c r="Z9" s="284"/>
      <c r="AA9" s="284">
        <v>102075</v>
      </c>
      <c r="AB9" s="492"/>
      <c r="AC9" s="284"/>
      <c r="AD9" s="284">
        <v>68869</v>
      </c>
      <c r="AE9" s="492"/>
      <c r="AF9" s="278"/>
      <c r="AG9" s="478">
        <v>2.6</v>
      </c>
      <c r="AH9" s="343"/>
    </row>
    <row r="10" spans="1:34" ht="21.95" customHeight="1">
      <c r="A10" s="3"/>
      <c r="B10" s="1070"/>
      <c r="C10" s="161"/>
      <c r="D10" s="163"/>
      <c r="E10" s="1056"/>
      <c r="F10" s="161"/>
      <c r="G10" s="328"/>
      <c r="H10" s="259" t="s">
        <v>263</v>
      </c>
      <c r="I10" s="18" t="s">
        <v>486</v>
      </c>
      <c r="J10" s="174"/>
      <c r="K10" s="281"/>
      <c r="L10" s="284">
        <v>2099</v>
      </c>
      <c r="M10" s="279"/>
      <c r="N10" s="281"/>
      <c r="O10" s="284">
        <v>470</v>
      </c>
      <c r="P10" s="342"/>
      <c r="Q10" s="330"/>
      <c r="R10" s="284">
        <v>63</v>
      </c>
      <c r="S10" s="492"/>
      <c r="T10" s="284"/>
      <c r="U10" s="284">
        <v>53</v>
      </c>
      <c r="V10" s="492"/>
      <c r="W10" s="284"/>
      <c r="X10" s="284">
        <v>38</v>
      </c>
      <c r="Y10" s="492"/>
      <c r="Z10" s="284"/>
      <c r="AA10" s="284">
        <v>47</v>
      </c>
      <c r="AB10" s="492"/>
      <c r="AC10" s="284"/>
      <c r="AD10" s="284">
        <v>232</v>
      </c>
      <c r="AE10" s="492"/>
      <c r="AF10" s="278"/>
      <c r="AG10" s="478">
        <v>0</v>
      </c>
      <c r="AH10" s="343"/>
    </row>
    <row r="11" spans="1:34" ht="21.95" customHeight="1">
      <c r="A11" s="3"/>
      <c r="B11" s="1070"/>
      <c r="C11" s="171"/>
      <c r="D11" s="344"/>
      <c r="E11" s="1056"/>
      <c r="F11" s="171"/>
      <c r="G11" s="328"/>
      <c r="H11" s="2" t="s">
        <v>264</v>
      </c>
      <c r="I11" s="18" t="s">
        <v>265</v>
      </c>
      <c r="J11" s="174"/>
      <c r="K11" s="281"/>
      <c r="L11" s="284">
        <v>449636</v>
      </c>
      <c r="M11" s="279"/>
      <c r="N11" s="281"/>
      <c r="O11" s="284">
        <v>427636</v>
      </c>
      <c r="P11" s="342"/>
      <c r="Q11" s="330"/>
      <c r="R11" s="284">
        <v>500497</v>
      </c>
      <c r="S11" s="492"/>
      <c r="T11" s="284"/>
      <c r="U11" s="284">
        <v>505773</v>
      </c>
      <c r="V11" s="492"/>
      <c r="W11" s="284"/>
      <c r="X11" s="284">
        <v>520057</v>
      </c>
      <c r="Y11" s="492"/>
      <c r="Z11" s="284"/>
      <c r="AA11" s="284">
        <v>456645</v>
      </c>
      <c r="AB11" s="492"/>
      <c r="AC11" s="284"/>
      <c r="AD11" s="284">
        <v>450208</v>
      </c>
      <c r="AE11" s="492"/>
      <c r="AF11" s="278"/>
      <c r="AG11" s="478">
        <v>17.3</v>
      </c>
      <c r="AH11" s="343"/>
    </row>
    <row r="12" spans="1:34" ht="24" customHeight="1">
      <c r="A12" s="3"/>
      <c r="B12" s="1070"/>
      <c r="C12" s="161"/>
      <c r="D12" s="163"/>
      <c r="E12" s="1056"/>
      <c r="F12" s="161"/>
      <c r="G12" s="328" t="s">
        <v>266</v>
      </c>
      <c r="H12" s="1183" t="s">
        <v>267</v>
      </c>
      <c r="I12" s="1183"/>
      <c r="J12" s="174"/>
      <c r="K12" s="281"/>
      <c r="L12" s="284">
        <v>352780</v>
      </c>
      <c r="M12" s="279"/>
      <c r="N12" s="281"/>
      <c r="O12" s="284">
        <v>340879</v>
      </c>
      <c r="P12" s="342"/>
      <c r="Q12" s="330"/>
      <c r="R12" s="284">
        <v>381160</v>
      </c>
      <c r="S12" s="492"/>
      <c r="T12" s="284"/>
      <c r="U12" s="284">
        <v>389693</v>
      </c>
      <c r="V12" s="492"/>
      <c r="W12" s="284"/>
      <c r="X12" s="284">
        <v>400558</v>
      </c>
      <c r="Y12" s="492"/>
      <c r="Z12" s="284"/>
      <c r="AA12" s="284">
        <v>306608</v>
      </c>
      <c r="AB12" s="492"/>
      <c r="AC12" s="284"/>
      <c r="AD12" s="284">
        <v>311816</v>
      </c>
      <c r="AE12" s="492"/>
      <c r="AF12" s="278"/>
      <c r="AG12" s="478">
        <v>12</v>
      </c>
      <c r="AH12" s="343"/>
    </row>
    <row r="13" spans="1:34" ht="21.95" customHeight="1">
      <c r="A13" s="3"/>
      <c r="B13" s="1070"/>
      <c r="C13" s="161"/>
      <c r="D13" s="165"/>
      <c r="E13" s="1058"/>
      <c r="F13" s="172"/>
      <c r="G13" s="332" t="s">
        <v>268</v>
      </c>
      <c r="H13" s="1065" t="s">
        <v>269</v>
      </c>
      <c r="I13" s="1065"/>
      <c r="J13" s="167"/>
      <c r="K13" s="334"/>
      <c r="L13" s="335">
        <v>1929012</v>
      </c>
      <c r="M13" s="333"/>
      <c r="N13" s="334"/>
      <c r="O13" s="335">
        <v>1863817</v>
      </c>
      <c r="P13" s="336"/>
      <c r="Q13" s="337"/>
      <c r="R13" s="335">
        <v>1962480</v>
      </c>
      <c r="S13" s="490"/>
      <c r="T13" s="335"/>
      <c r="U13" s="335">
        <v>1957476</v>
      </c>
      <c r="V13" s="490"/>
      <c r="W13" s="335"/>
      <c r="X13" s="335">
        <v>1985327</v>
      </c>
      <c r="Y13" s="490"/>
      <c r="Z13" s="335"/>
      <c r="AA13" s="335">
        <f>AA7+AA8+AA12</f>
        <v>1710034</v>
      </c>
      <c r="AB13" s="490"/>
      <c r="AC13" s="335"/>
      <c r="AD13" s="335">
        <f>AD7+AD8+AD12</f>
        <v>1662908</v>
      </c>
      <c r="AE13" s="490"/>
      <c r="AF13" s="470"/>
      <c r="AG13" s="478">
        <v>63.9</v>
      </c>
      <c r="AH13" s="338"/>
    </row>
    <row r="14" spans="1:34" ht="21.95" customHeight="1">
      <c r="A14" s="3"/>
      <c r="B14" s="1070"/>
      <c r="C14" s="161"/>
      <c r="D14" s="162"/>
      <c r="E14" s="1059" t="s">
        <v>270</v>
      </c>
      <c r="F14" s="339"/>
      <c r="G14" s="325" t="s">
        <v>271</v>
      </c>
      <c r="H14" s="1059" t="s">
        <v>272</v>
      </c>
      <c r="I14" s="1059"/>
      <c r="J14" s="164"/>
      <c r="K14" s="269"/>
      <c r="L14" s="286">
        <v>3247</v>
      </c>
      <c r="M14" s="268"/>
      <c r="N14" s="269"/>
      <c r="O14" s="286">
        <v>3538</v>
      </c>
      <c r="P14" s="340"/>
      <c r="Q14" s="304"/>
      <c r="R14" s="286">
        <v>4120</v>
      </c>
      <c r="S14" s="491"/>
      <c r="T14" s="286"/>
      <c r="U14" s="286">
        <v>3843</v>
      </c>
      <c r="V14" s="491"/>
      <c r="W14" s="286"/>
      <c r="X14" s="286">
        <v>3544</v>
      </c>
      <c r="Y14" s="491"/>
      <c r="Z14" s="286"/>
      <c r="AA14" s="286">
        <v>3544</v>
      </c>
      <c r="AB14" s="491"/>
      <c r="AC14" s="286"/>
      <c r="AD14" s="286">
        <v>5198</v>
      </c>
      <c r="AE14" s="491"/>
      <c r="AF14" s="267"/>
      <c r="AG14" s="357">
        <v>0.17202836044770681</v>
      </c>
      <c r="AH14" s="341"/>
    </row>
    <row r="15" spans="1:34" ht="21.95" customHeight="1">
      <c r="A15" s="3"/>
      <c r="B15" s="1070"/>
      <c r="C15" s="161"/>
      <c r="D15" s="163"/>
      <c r="E15" s="1056"/>
      <c r="F15" s="161"/>
      <c r="G15" s="328" t="s">
        <v>273</v>
      </c>
      <c r="H15" s="1056" t="s">
        <v>274</v>
      </c>
      <c r="I15" s="1056"/>
      <c r="J15" s="174"/>
      <c r="K15" s="281"/>
      <c r="L15" s="284">
        <v>41407</v>
      </c>
      <c r="M15" s="279"/>
      <c r="N15" s="281"/>
      <c r="O15" s="284">
        <v>28371</v>
      </c>
      <c r="P15" s="345"/>
      <c r="Q15" s="330"/>
      <c r="R15" s="284">
        <v>22058</v>
      </c>
      <c r="S15" s="493"/>
      <c r="T15" s="284"/>
      <c r="U15" s="284">
        <v>21577</v>
      </c>
      <c r="V15" s="493"/>
      <c r="W15" s="284"/>
      <c r="X15" s="284">
        <v>19155</v>
      </c>
      <c r="Y15" s="493"/>
      <c r="Z15" s="284"/>
      <c r="AA15" s="284">
        <v>19067</v>
      </c>
      <c r="AB15" s="493"/>
      <c r="AC15" s="284"/>
      <c r="AD15" s="284">
        <v>1167</v>
      </c>
      <c r="AE15" s="493"/>
      <c r="AF15" s="278"/>
      <c r="AG15" s="478">
        <v>0</v>
      </c>
      <c r="AH15" s="346"/>
    </row>
    <row r="16" spans="1:34" ht="21.95" customHeight="1">
      <c r="A16" s="3"/>
      <c r="B16" s="1070"/>
      <c r="C16" s="161"/>
      <c r="D16" s="163"/>
      <c r="E16" s="1056"/>
      <c r="F16" s="161"/>
      <c r="G16" s="328" t="s">
        <v>275</v>
      </c>
      <c r="H16" s="1056" t="s">
        <v>276</v>
      </c>
      <c r="I16" s="1056"/>
      <c r="J16" s="174"/>
      <c r="K16" s="281"/>
      <c r="L16" s="284">
        <v>920068</v>
      </c>
      <c r="M16" s="279"/>
      <c r="N16" s="281"/>
      <c r="O16" s="284">
        <v>809879</v>
      </c>
      <c r="P16" s="345"/>
      <c r="Q16" s="330"/>
      <c r="R16" s="284">
        <v>811777</v>
      </c>
      <c r="S16" s="493"/>
      <c r="T16" s="284"/>
      <c r="U16" s="284">
        <v>744889</v>
      </c>
      <c r="V16" s="493"/>
      <c r="W16" s="284"/>
      <c r="X16" s="284">
        <v>796264</v>
      </c>
      <c r="Y16" s="493"/>
      <c r="Z16" s="284"/>
      <c r="AA16" s="284">
        <v>854720</v>
      </c>
      <c r="AB16" s="493"/>
      <c r="AC16" s="284"/>
      <c r="AD16" s="284">
        <v>932711</v>
      </c>
      <c r="AE16" s="493"/>
      <c r="AF16" s="278"/>
      <c r="AG16" s="478">
        <v>35.799999999999997</v>
      </c>
      <c r="AH16" s="346"/>
    </row>
    <row r="17" spans="1:34" ht="21.95" customHeight="1">
      <c r="A17" s="3"/>
      <c r="B17" s="1070"/>
      <c r="C17" s="161"/>
      <c r="D17" s="165"/>
      <c r="E17" s="1058"/>
      <c r="F17" s="172"/>
      <c r="G17" s="332" t="s">
        <v>277</v>
      </c>
      <c r="H17" s="1065" t="s">
        <v>269</v>
      </c>
      <c r="I17" s="1065"/>
      <c r="J17" s="167"/>
      <c r="K17" s="334"/>
      <c r="L17" s="335">
        <v>964722</v>
      </c>
      <c r="M17" s="333"/>
      <c r="N17" s="334"/>
      <c r="O17" s="335">
        <v>841788</v>
      </c>
      <c r="P17" s="347"/>
      <c r="Q17" s="337"/>
      <c r="R17" s="335">
        <v>837955</v>
      </c>
      <c r="S17" s="494"/>
      <c r="T17" s="335"/>
      <c r="U17" s="335">
        <v>770309</v>
      </c>
      <c r="V17" s="494"/>
      <c r="W17" s="335"/>
      <c r="X17" s="335">
        <v>818963</v>
      </c>
      <c r="Y17" s="494"/>
      <c r="Z17" s="335"/>
      <c r="AA17" s="335">
        <f>SUM(AA14:AA16)</f>
        <v>877331</v>
      </c>
      <c r="AB17" s="494"/>
      <c r="AC17" s="335"/>
      <c r="AD17" s="335">
        <f>SUM(AD14:AD16)</f>
        <v>939076</v>
      </c>
      <c r="AE17" s="494"/>
      <c r="AF17" s="470"/>
      <c r="AG17" s="478">
        <v>36.1</v>
      </c>
      <c r="AH17" s="348"/>
    </row>
    <row r="18" spans="1:34" ht="21.95" customHeight="1">
      <c r="A18" s="3"/>
      <c r="B18" s="1070"/>
      <c r="C18" s="161"/>
      <c r="D18" s="162"/>
      <c r="E18" s="1059" t="s">
        <v>278</v>
      </c>
      <c r="F18" s="339"/>
      <c r="G18" s="325" t="s">
        <v>279</v>
      </c>
      <c r="H18" s="1059" t="s">
        <v>280</v>
      </c>
      <c r="I18" s="1059"/>
      <c r="J18" s="164"/>
      <c r="K18" s="269"/>
      <c r="L18" s="286" t="s">
        <v>0</v>
      </c>
      <c r="M18" s="268"/>
      <c r="N18" s="269"/>
      <c r="O18" s="286" t="s">
        <v>0</v>
      </c>
      <c r="P18" s="340"/>
      <c r="Q18" s="304"/>
      <c r="R18" s="286" t="s">
        <v>0</v>
      </c>
      <c r="S18" s="491"/>
      <c r="T18" s="286"/>
      <c r="U18" s="286" t="s">
        <v>0</v>
      </c>
      <c r="V18" s="491"/>
      <c r="W18" s="286"/>
      <c r="X18" s="286" t="s">
        <v>0</v>
      </c>
      <c r="Y18" s="491"/>
      <c r="Z18" s="286"/>
      <c r="AA18" s="286" t="s">
        <v>0</v>
      </c>
      <c r="AB18" s="491"/>
      <c r="AC18" s="286"/>
      <c r="AD18" s="286" t="s">
        <v>0</v>
      </c>
      <c r="AE18" s="491"/>
      <c r="AF18" s="267"/>
      <c r="AG18" s="286" t="s">
        <v>0</v>
      </c>
      <c r="AH18" s="341"/>
    </row>
    <row r="19" spans="1:34" ht="21.95" customHeight="1">
      <c r="A19" s="3"/>
      <c r="B19" s="1070"/>
      <c r="C19" s="171"/>
      <c r="D19" s="344"/>
      <c r="E19" s="1056"/>
      <c r="F19" s="171"/>
      <c r="G19" s="328" t="s">
        <v>281</v>
      </c>
      <c r="H19" s="1056" t="s">
        <v>282</v>
      </c>
      <c r="I19" s="1056"/>
      <c r="J19" s="174"/>
      <c r="K19" s="281"/>
      <c r="L19" s="284" t="s">
        <v>0</v>
      </c>
      <c r="M19" s="279"/>
      <c r="N19" s="281"/>
      <c r="O19" s="284" t="s">
        <v>0</v>
      </c>
      <c r="P19" s="342"/>
      <c r="Q19" s="330"/>
      <c r="R19" s="284" t="s">
        <v>0</v>
      </c>
      <c r="S19" s="492"/>
      <c r="T19" s="284"/>
      <c r="U19" s="284" t="s">
        <v>0</v>
      </c>
      <c r="V19" s="492"/>
      <c r="W19" s="284"/>
      <c r="X19" s="284" t="s">
        <v>0</v>
      </c>
      <c r="Y19" s="492"/>
      <c r="Z19" s="284"/>
      <c r="AA19" s="284" t="s">
        <v>0</v>
      </c>
      <c r="AB19" s="492"/>
      <c r="AC19" s="284"/>
      <c r="AD19" s="284" t="s">
        <v>0</v>
      </c>
      <c r="AE19" s="492"/>
      <c r="AF19" s="278"/>
      <c r="AG19" s="284" t="s">
        <v>0</v>
      </c>
      <c r="AH19" s="343"/>
    </row>
    <row r="20" spans="1:34" ht="21.95" customHeight="1">
      <c r="A20" s="3"/>
      <c r="B20" s="1070"/>
      <c r="C20" s="161"/>
      <c r="D20" s="163"/>
      <c r="E20" s="1056"/>
      <c r="F20" s="161"/>
      <c r="G20" s="328" t="s">
        <v>283</v>
      </c>
      <c r="H20" s="1056" t="s">
        <v>284</v>
      </c>
      <c r="I20" s="1056"/>
      <c r="J20" s="174"/>
      <c r="K20" s="281"/>
      <c r="L20" s="284" t="s">
        <v>0</v>
      </c>
      <c r="M20" s="279"/>
      <c r="N20" s="281"/>
      <c r="O20" s="284" t="s">
        <v>0</v>
      </c>
      <c r="P20" s="342"/>
      <c r="Q20" s="330"/>
      <c r="R20" s="284" t="s">
        <v>0</v>
      </c>
      <c r="S20" s="492"/>
      <c r="T20" s="284"/>
      <c r="U20" s="284" t="s">
        <v>0</v>
      </c>
      <c r="V20" s="492"/>
      <c r="W20" s="284"/>
      <c r="X20" s="284" t="s">
        <v>0</v>
      </c>
      <c r="Y20" s="492"/>
      <c r="Z20" s="284"/>
      <c r="AA20" s="284" t="s">
        <v>0</v>
      </c>
      <c r="AB20" s="492"/>
      <c r="AC20" s="284"/>
      <c r="AD20" s="284" t="s">
        <v>0</v>
      </c>
      <c r="AE20" s="492"/>
      <c r="AF20" s="278"/>
      <c r="AG20" s="284" t="s">
        <v>0</v>
      </c>
      <c r="AH20" s="343"/>
    </row>
    <row r="21" spans="1:34" ht="21.95" customHeight="1">
      <c r="A21" s="3"/>
      <c r="B21" s="1070"/>
      <c r="C21" s="161"/>
      <c r="D21" s="163"/>
      <c r="E21" s="1056"/>
      <c r="F21" s="161"/>
      <c r="G21" s="328" t="s">
        <v>285</v>
      </c>
      <c r="H21" s="1056" t="s">
        <v>286</v>
      </c>
      <c r="I21" s="1056"/>
      <c r="J21" s="174"/>
      <c r="K21" s="281"/>
      <c r="L21" s="284">
        <v>1239</v>
      </c>
      <c r="M21" s="279"/>
      <c r="N21" s="281"/>
      <c r="O21" s="284">
        <v>1509</v>
      </c>
      <c r="P21" s="342"/>
      <c r="Q21" s="330"/>
      <c r="R21" s="284">
        <v>1522</v>
      </c>
      <c r="S21" s="492"/>
      <c r="T21" s="284"/>
      <c r="U21" s="284">
        <v>1567</v>
      </c>
      <c r="V21" s="492"/>
      <c r="W21" s="284"/>
      <c r="X21" s="284">
        <v>1092</v>
      </c>
      <c r="Y21" s="492"/>
      <c r="Z21" s="284"/>
      <c r="AA21" s="284">
        <v>1557</v>
      </c>
      <c r="AB21" s="492"/>
      <c r="AC21" s="284"/>
      <c r="AD21" s="284">
        <v>1607</v>
      </c>
      <c r="AE21" s="492"/>
      <c r="AF21" s="278"/>
      <c r="AG21" s="478">
        <v>2.9662432580693503E-2</v>
      </c>
      <c r="AH21" s="343"/>
    </row>
    <row r="22" spans="1:34" ht="21.95" customHeight="1">
      <c r="A22" s="3"/>
      <c r="B22" s="1070"/>
      <c r="C22" s="171"/>
      <c r="D22" s="166"/>
      <c r="E22" s="1058"/>
      <c r="F22" s="173"/>
      <c r="G22" s="332" t="s">
        <v>287</v>
      </c>
      <c r="H22" s="1065" t="s">
        <v>269</v>
      </c>
      <c r="I22" s="1065"/>
      <c r="J22" s="167"/>
      <c r="K22" s="334"/>
      <c r="L22" s="335">
        <v>1239</v>
      </c>
      <c r="M22" s="333"/>
      <c r="N22" s="334"/>
      <c r="O22" s="335">
        <v>1509</v>
      </c>
      <c r="P22" s="336"/>
      <c r="Q22" s="337"/>
      <c r="R22" s="335">
        <v>1522</v>
      </c>
      <c r="S22" s="490"/>
      <c r="T22" s="335"/>
      <c r="U22" s="335">
        <v>1567</v>
      </c>
      <c r="V22" s="490"/>
      <c r="W22" s="335"/>
      <c r="X22" s="335">
        <v>1092</v>
      </c>
      <c r="Y22" s="490"/>
      <c r="Z22" s="335"/>
      <c r="AA22" s="335">
        <f>SUM(AA21)</f>
        <v>1557</v>
      </c>
      <c r="AB22" s="490"/>
      <c r="AC22" s="335"/>
      <c r="AD22" s="335">
        <v>1607</v>
      </c>
      <c r="AE22" s="490"/>
      <c r="AF22" s="470"/>
      <c r="AG22" s="478">
        <v>2.9662432580693503E-2</v>
      </c>
      <c r="AH22" s="338"/>
    </row>
    <row r="23" spans="1:34" ht="21.95" customHeight="1">
      <c r="A23" s="3"/>
      <c r="B23" s="1070"/>
      <c r="C23" s="161"/>
      <c r="D23" s="159"/>
      <c r="E23" s="73" t="s">
        <v>286</v>
      </c>
      <c r="F23" s="158"/>
      <c r="G23" s="325" t="s">
        <v>288</v>
      </c>
      <c r="H23" s="1178" t="s">
        <v>286</v>
      </c>
      <c r="I23" s="1178"/>
      <c r="J23" s="164"/>
      <c r="K23" s="350"/>
      <c r="L23" s="351">
        <v>0</v>
      </c>
      <c r="M23" s="349"/>
      <c r="N23" s="350"/>
      <c r="O23" s="351">
        <v>0</v>
      </c>
      <c r="P23" s="352"/>
      <c r="Q23" s="353"/>
      <c r="R23" s="351">
        <v>0</v>
      </c>
      <c r="S23" s="495"/>
      <c r="T23" s="351"/>
      <c r="U23" s="351">
        <v>0</v>
      </c>
      <c r="V23" s="495"/>
      <c r="W23" s="351"/>
      <c r="X23" s="351">
        <v>0</v>
      </c>
      <c r="Y23" s="495"/>
      <c r="Z23" s="351"/>
      <c r="AA23" s="351">
        <v>0</v>
      </c>
      <c r="AB23" s="495"/>
      <c r="AC23" s="351"/>
      <c r="AD23" s="351">
        <v>0</v>
      </c>
      <c r="AE23" s="495"/>
      <c r="AF23" s="469"/>
      <c r="AG23" s="480">
        <v>0</v>
      </c>
      <c r="AH23" s="354"/>
    </row>
    <row r="24" spans="1:34" ht="21.95" customHeight="1">
      <c r="A24" s="25"/>
      <c r="B24" s="1373"/>
      <c r="C24" s="172"/>
      <c r="D24" s="159"/>
      <c r="E24" s="1370" t="s">
        <v>643</v>
      </c>
      <c r="F24" s="1370"/>
      <c r="G24" s="1370"/>
      <c r="H24" s="1370"/>
      <c r="I24" s="1370"/>
      <c r="J24" s="160"/>
      <c r="K24" s="334"/>
      <c r="L24" s="335">
        <v>2894973</v>
      </c>
      <c r="M24" s="333"/>
      <c r="N24" s="334"/>
      <c r="O24" s="335">
        <v>2707114</v>
      </c>
      <c r="P24" s="336"/>
      <c r="Q24" s="337"/>
      <c r="R24" s="335">
        <v>2801957</v>
      </c>
      <c r="S24" s="490"/>
      <c r="T24" s="335"/>
      <c r="U24" s="335">
        <v>2729352</v>
      </c>
      <c r="V24" s="490"/>
      <c r="W24" s="335"/>
      <c r="X24" s="335">
        <v>2805382</v>
      </c>
      <c r="Y24" s="490"/>
      <c r="Z24" s="335"/>
      <c r="AA24" s="335">
        <v>2588922</v>
      </c>
      <c r="AB24" s="490"/>
      <c r="AC24" s="335"/>
      <c r="AD24" s="335">
        <v>2603591</v>
      </c>
      <c r="AE24" s="490"/>
      <c r="AF24" s="470"/>
      <c r="AG24" s="486">
        <v>100</v>
      </c>
      <c r="AH24" s="338"/>
    </row>
    <row r="25" spans="1:34" ht="21.95" customHeight="1">
      <c r="A25" s="71"/>
      <c r="B25" s="1371" t="s">
        <v>661</v>
      </c>
      <c r="C25" s="1371"/>
      <c r="D25" s="1371"/>
      <c r="E25" s="1371"/>
      <c r="F25" s="285"/>
      <c r="G25" s="325" t="s">
        <v>298</v>
      </c>
      <c r="H25" s="1059" t="s">
        <v>289</v>
      </c>
      <c r="I25" s="1059"/>
      <c r="J25" s="164"/>
      <c r="K25" s="269"/>
      <c r="L25" s="286" t="s">
        <v>48</v>
      </c>
      <c r="M25" s="268"/>
      <c r="N25" s="269"/>
      <c r="O25" s="286" t="s">
        <v>48</v>
      </c>
      <c r="P25" s="340"/>
      <c r="Q25" s="304"/>
      <c r="R25" s="286" t="s">
        <v>0</v>
      </c>
      <c r="S25" s="491"/>
      <c r="T25" s="304"/>
      <c r="U25" s="286" t="s">
        <v>0</v>
      </c>
      <c r="V25" s="491"/>
      <c r="W25" s="304"/>
      <c r="X25" s="286" t="s">
        <v>48</v>
      </c>
      <c r="Y25" s="491"/>
      <c r="Z25" s="304"/>
      <c r="AA25" s="286" t="s">
        <v>0</v>
      </c>
      <c r="AB25" s="491"/>
      <c r="AC25" s="304"/>
      <c r="AD25" s="286" t="s">
        <v>48</v>
      </c>
      <c r="AE25" s="491"/>
      <c r="AF25" s="267"/>
      <c r="AG25" s="496" t="s">
        <v>0</v>
      </c>
      <c r="AH25" s="341"/>
    </row>
    <row r="26" spans="1:34" ht="21.95" customHeight="1">
      <c r="A26" s="3"/>
      <c r="B26" s="1372"/>
      <c r="C26" s="1372"/>
      <c r="D26" s="1372"/>
      <c r="E26" s="1372"/>
      <c r="F26" s="171"/>
      <c r="G26" s="328" t="s">
        <v>299</v>
      </c>
      <c r="H26" s="1056" t="s">
        <v>451</v>
      </c>
      <c r="I26" s="1056"/>
      <c r="J26" s="174"/>
      <c r="K26" s="281"/>
      <c r="L26" s="284">
        <v>1188388</v>
      </c>
      <c r="M26" s="279"/>
      <c r="N26" s="281"/>
      <c r="O26" s="284">
        <v>1162285</v>
      </c>
      <c r="P26" s="342"/>
      <c r="Q26" s="330"/>
      <c r="R26" s="284">
        <v>1188000</v>
      </c>
      <c r="S26" s="492"/>
      <c r="T26" s="284"/>
      <c r="U26" s="284">
        <v>1198316</v>
      </c>
      <c r="V26" s="492"/>
      <c r="W26" s="284"/>
      <c r="X26" s="284">
        <v>1239645</v>
      </c>
      <c r="Y26" s="492"/>
      <c r="Z26" s="284"/>
      <c r="AA26" s="284">
        <v>1297963</v>
      </c>
      <c r="AB26" s="492"/>
      <c r="AC26" s="284"/>
      <c r="AD26" s="284">
        <v>1278514</v>
      </c>
      <c r="AE26" s="492"/>
      <c r="AF26" s="278"/>
      <c r="AG26" s="497" t="s">
        <v>0</v>
      </c>
      <c r="AH26" s="343"/>
    </row>
    <row r="27" spans="1:34" ht="21.95" customHeight="1">
      <c r="A27" s="3"/>
      <c r="B27" s="1374" t="s">
        <v>689</v>
      </c>
      <c r="C27" s="1375"/>
      <c r="D27" s="1375"/>
      <c r="E27" s="1375"/>
      <c r="F27" s="161"/>
      <c r="G27" s="328" t="s">
        <v>454</v>
      </c>
      <c r="H27" s="1056" t="s">
        <v>290</v>
      </c>
      <c r="I27" s="1056"/>
      <c r="J27" s="174"/>
      <c r="K27" s="281"/>
      <c r="L27" s="284">
        <v>0</v>
      </c>
      <c r="M27" s="279"/>
      <c r="N27" s="281"/>
      <c r="O27" s="284">
        <v>0</v>
      </c>
      <c r="P27" s="342"/>
      <c r="Q27" s="330"/>
      <c r="R27" s="284">
        <v>0</v>
      </c>
      <c r="S27" s="492"/>
      <c r="T27" s="330"/>
      <c r="U27" s="284">
        <v>0</v>
      </c>
      <c r="V27" s="492"/>
      <c r="W27" s="330"/>
      <c r="X27" s="284">
        <v>0</v>
      </c>
      <c r="Y27" s="492"/>
      <c r="Z27" s="330"/>
      <c r="AA27" s="284">
        <v>0</v>
      </c>
      <c r="AB27" s="492"/>
      <c r="AC27" s="330"/>
      <c r="AD27" s="284">
        <v>0</v>
      </c>
      <c r="AE27" s="492"/>
      <c r="AF27" s="278"/>
      <c r="AG27" s="497" t="s">
        <v>0</v>
      </c>
      <c r="AH27" s="343"/>
    </row>
    <row r="28" spans="1:34" ht="21.95" customHeight="1">
      <c r="A28" s="25"/>
      <c r="B28" s="1376"/>
      <c r="C28" s="1376"/>
      <c r="D28" s="1376"/>
      <c r="E28" s="1376"/>
      <c r="F28" s="172"/>
      <c r="G28" s="332" t="s">
        <v>455</v>
      </c>
      <c r="H28" s="1065" t="s">
        <v>291</v>
      </c>
      <c r="I28" s="1065"/>
      <c r="J28" s="167"/>
      <c r="K28" s="334"/>
      <c r="L28" s="335">
        <v>1188388</v>
      </c>
      <c r="M28" s="333"/>
      <c r="N28" s="334"/>
      <c r="O28" s="335">
        <v>1162285</v>
      </c>
      <c r="P28" s="336"/>
      <c r="Q28" s="337"/>
      <c r="R28" s="335">
        <v>1188000</v>
      </c>
      <c r="S28" s="490"/>
      <c r="T28" s="335"/>
      <c r="U28" s="335">
        <v>1198316</v>
      </c>
      <c r="V28" s="490"/>
      <c r="W28" s="335"/>
      <c r="X28" s="335">
        <v>1239645</v>
      </c>
      <c r="Y28" s="490"/>
      <c r="Z28" s="335"/>
      <c r="AA28" s="335">
        <v>1297963</v>
      </c>
      <c r="AB28" s="490"/>
      <c r="AC28" s="335"/>
      <c r="AD28" s="335">
        <v>1278514</v>
      </c>
      <c r="AE28" s="490"/>
      <c r="AF28" s="470"/>
      <c r="AG28" s="498" t="s">
        <v>0</v>
      </c>
      <c r="AH28" s="338"/>
    </row>
    <row r="29" spans="1:34" ht="21.95" customHeight="1">
      <c r="A29" s="175"/>
      <c r="B29" s="1178" t="s">
        <v>292</v>
      </c>
      <c r="C29" s="1178"/>
      <c r="D29" s="1178"/>
      <c r="E29" s="1178"/>
      <c r="F29" s="1178"/>
      <c r="G29" s="1178"/>
      <c r="H29" s="1178"/>
      <c r="I29" s="1178"/>
      <c r="J29" s="160"/>
      <c r="K29" s="350"/>
      <c r="L29" s="351">
        <v>1706585</v>
      </c>
      <c r="M29" s="349"/>
      <c r="N29" s="350"/>
      <c r="O29" s="351">
        <v>1544829</v>
      </c>
      <c r="P29" s="352"/>
      <c r="Q29" s="353"/>
      <c r="R29" s="351">
        <v>1613957</v>
      </c>
      <c r="S29" s="499"/>
      <c r="T29" s="351"/>
      <c r="U29" s="351">
        <v>1531036</v>
      </c>
      <c r="V29" s="499"/>
      <c r="W29" s="351"/>
      <c r="X29" s="351">
        <v>1565737</v>
      </c>
      <c r="Y29" s="499"/>
      <c r="Z29" s="351"/>
      <c r="AA29" s="351">
        <f>AA24-AA28</f>
        <v>1290959</v>
      </c>
      <c r="AB29" s="499"/>
      <c r="AC29" s="351"/>
      <c r="AD29" s="351">
        <f>AD24-AD28</f>
        <v>1325077</v>
      </c>
      <c r="AE29" s="499"/>
      <c r="AF29" s="263"/>
      <c r="AG29" s="500" t="s">
        <v>0</v>
      </c>
      <c r="AH29" s="354"/>
    </row>
    <row r="30" spans="1:34" ht="21.95" customHeight="1">
      <c r="A30" s="3"/>
      <c r="B30" s="1183" t="s">
        <v>456</v>
      </c>
      <c r="C30" s="1056"/>
      <c r="D30" s="1056"/>
      <c r="E30" s="1056"/>
      <c r="F30" s="161"/>
      <c r="G30" s="325" t="s">
        <v>457</v>
      </c>
      <c r="H30" s="1059" t="s">
        <v>458</v>
      </c>
      <c r="I30" s="1059"/>
      <c r="J30" s="164"/>
      <c r="K30" s="356"/>
      <c r="L30" s="357">
        <v>2</v>
      </c>
      <c r="M30" s="355"/>
      <c r="N30" s="356"/>
      <c r="O30" s="357">
        <v>1.9</v>
      </c>
      <c r="P30" s="358"/>
      <c r="Q30" s="169"/>
      <c r="R30" s="357">
        <v>1.9</v>
      </c>
      <c r="S30" s="491"/>
      <c r="T30" s="357"/>
      <c r="U30" s="357">
        <v>1.8</v>
      </c>
      <c r="V30" s="491"/>
      <c r="W30" s="357"/>
      <c r="X30" s="357">
        <v>1.9</v>
      </c>
      <c r="Y30" s="491"/>
      <c r="Z30" s="357"/>
      <c r="AA30" s="751" t="s">
        <v>737</v>
      </c>
      <c r="AB30" s="491"/>
      <c r="AC30" s="357"/>
      <c r="AD30" s="357">
        <v>1.7</v>
      </c>
      <c r="AE30" s="491"/>
      <c r="AF30" s="267"/>
      <c r="AG30" s="496" t="s">
        <v>0</v>
      </c>
      <c r="AH30" s="341"/>
    </row>
    <row r="31" spans="1:34" ht="21.95" customHeight="1">
      <c r="A31" s="25"/>
      <c r="B31" s="1058"/>
      <c r="C31" s="1058"/>
      <c r="D31" s="1058"/>
      <c r="E31" s="1058"/>
      <c r="F31" s="172"/>
      <c r="G31" s="332" t="s">
        <v>459</v>
      </c>
      <c r="H31" s="1058" t="s">
        <v>460</v>
      </c>
      <c r="I31" s="1058"/>
      <c r="J31" s="167"/>
      <c r="K31" s="360"/>
      <c r="L31" s="361">
        <v>1.4</v>
      </c>
      <c r="M31" s="359"/>
      <c r="N31" s="360"/>
      <c r="O31" s="361">
        <v>1.3</v>
      </c>
      <c r="P31" s="362"/>
      <c r="Q31" s="170"/>
      <c r="R31" s="361">
        <v>1.3</v>
      </c>
      <c r="S31" s="501"/>
      <c r="T31" s="361"/>
      <c r="U31" s="361">
        <v>1.3</v>
      </c>
      <c r="V31" s="501"/>
      <c r="W31" s="361"/>
      <c r="X31" s="361">
        <v>1.2</v>
      </c>
      <c r="Y31" s="501"/>
      <c r="Z31" s="361"/>
      <c r="AA31" s="752" t="s">
        <v>738</v>
      </c>
      <c r="AB31" s="501"/>
      <c r="AC31" s="361"/>
      <c r="AD31" s="361">
        <v>1</v>
      </c>
      <c r="AE31" s="501"/>
      <c r="AF31" s="271"/>
      <c r="AG31" s="502" t="s">
        <v>0</v>
      </c>
      <c r="AH31" s="338"/>
    </row>
    <row r="32" spans="1:34" ht="21.95" customHeight="1">
      <c r="A32" s="71"/>
      <c r="B32" s="1059" t="s">
        <v>293</v>
      </c>
      <c r="C32" s="1059"/>
      <c r="D32" s="1059"/>
      <c r="E32" s="1059"/>
      <c r="F32" s="171"/>
      <c r="G32" s="325"/>
      <c r="H32" s="1059" t="s">
        <v>294</v>
      </c>
      <c r="I32" s="1059"/>
      <c r="J32" s="164"/>
      <c r="K32" s="269"/>
      <c r="L32" s="286">
        <v>277</v>
      </c>
      <c r="M32" s="268"/>
      <c r="N32" s="269"/>
      <c r="O32" s="286">
        <v>259</v>
      </c>
      <c r="P32" s="340"/>
      <c r="Q32" s="304"/>
      <c r="R32" s="286">
        <v>267</v>
      </c>
      <c r="S32" s="491"/>
      <c r="T32" s="286"/>
      <c r="U32" s="286">
        <v>264</v>
      </c>
      <c r="V32" s="491"/>
      <c r="W32" s="286"/>
      <c r="X32" s="286">
        <v>262</v>
      </c>
      <c r="Y32" s="491"/>
      <c r="Z32" s="286"/>
      <c r="AA32" s="286">
        <v>232</v>
      </c>
      <c r="AB32" s="491"/>
      <c r="AC32" s="286"/>
      <c r="AD32" s="286">
        <v>229</v>
      </c>
      <c r="AE32" s="491"/>
      <c r="AF32" s="267"/>
      <c r="AG32" s="496" t="s">
        <v>0</v>
      </c>
      <c r="AH32" s="341"/>
    </row>
    <row r="33" spans="1:34" ht="21.95" customHeight="1">
      <c r="A33" s="3"/>
      <c r="B33" s="1056"/>
      <c r="C33" s="1056"/>
      <c r="D33" s="1056"/>
      <c r="E33" s="1056"/>
      <c r="F33" s="161"/>
      <c r="G33" s="328"/>
      <c r="H33" s="1056" t="s">
        <v>295</v>
      </c>
      <c r="I33" s="1056"/>
      <c r="J33" s="174"/>
      <c r="K33" s="281"/>
      <c r="L33" s="284" t="s">
        <v>0</v>
      </c>
      <c r="M33" s="279"/>
      <c r="N33" s="281"/>
      <c r="O33" s="284" t="s">
        <v>0</v>
      </c>
      <c r="P33" s="342"/>
      <c r="Q33" s="330"/>
      <c r="R33" s="284" t="s">
        <v>48</v>
      </c>
      <c r="S33" s="492"/>
      <c r="T33" s="284"/>
      <c r="U33" s="284" t="s">
        <v>48</v>
      </c>
      <c r="V33" s="492"/>
      <c r="W33" s="284"/>
      <c r="X33" s="284" t="s">
        <v>48</v>
      </c>
      <c r="Y33" s="492"/>
      <c r="Z33" s="284"/>
      <c r="AA33" s="284" t="s">
        <v>48</v>
      </c>
      <c r="AB33" s="492"/>
      <c r="AC33" s="284"/>
      <c r="AD33" s="284" t="s">
        <v>48</v>
      </c>
      <c r="AE33" s="492"/>
      <c r="AF33" s="278"/>
      <c r="AG33" s="497" t="s">
        <v>0</v>
      </c>
      <c r="AH33" s="343"/>
    </row>
    <row r="34" spans="1:34" ht="21.95" customHeight="1">
      <c r="A34" s="3"/>
      <c r="B34" s="1056"/>
      <c r="C34" s="1056"/>
      <c r="D34" s="1056"/>
      <c r="E34" s="1056"/>
      <c r="F34" s="161"/>
      <c r="G34" s="328"/>
      <c r="H34" s="1056" t="s">
        <v>296</v>
      </c>
      <c r="I34" s="1056"/>
      <c r="J34" s="174"/>
      <c r="K34" s="365"/>
      <c r="L34" s="366">
        <v>277</v>
      </c>
      <c r="M34" s="364"/>
      <c r="N34" s="365"/>
      <c r="O34" s="366">
        <v>259</v>
      </c>
      <c r="P34" s="367"/>
      <c r="Q34" s="368"/>
      <c r="R34" s="366">
        <v>267</v>
      </c>
      <c r="S34" s="503"/>
      <c r="T34" s="366"/>
      <c r="U34" s="366">
        <v>264</v>
      </c>
      <c r="V34" s="503"/>
      <c r="W34" s="366"/>
      <c r="X34" s="366">
        <v>262</v>
      </c>
      <c r="Y34" s="503"/>
      <c r="Z34" s="366"/>
      <c r="AA34" s="366">
        <v>232</v>
      </c>
      <c r="AB34" s="503"/>
      <c r="AC34" s="366"/>
      <c r="AD34" s="366">
        <v>229</v>
      </c>
      <c r="AE34" s="503"/>
      <c r="AF34" s="363"/>
      <c r="AG34" s="504" t="s">
        <v>0</v>
      </c>
      <c r="AH34" s="343"/>
    </row>
    <row r="35" spans="1:34" ht="21.95" customHeight="1">
      <c r="A35" s="4"/>
      <c r="B35" s="1057"/>
      <c r="C35" s="1057"/>
      <c r="D35" s="1057"/>
      <c r="E35" s="1057"/>
      <c r="F35" s="176"/>
      <c r="G35" s="369"/>
      <c r="H35" s="1057" t="s">
        <v>297</v>
      </c>
      <c r="I35" s="1057"/>
      <c r="J35" s="39"/>
      <c r="K35" s="371"/>
      <c r="L35" s="372">
        <v>13</v>
      </c>
      <c r="M35" s="370"/>
      <c r="N35" s="371"/>
      <c r="O35" s="372">
        <v>7</v>
      </c>
      <c r="P35" s="373"/>
      <c r="Q35" s="374"/>
      <c r="R35" s="372">
        <v>7</v>
      </c>
      <c r="S35" s="505"/>
      <c r="T35" s="372"/>
      <c r="U35" s="372">
        <v>7</v>
      </c>
      <c r="V35" s="505"/>
      <c r="W35" s="372"/>
      <c r="X35" s="372">
        <v>5</v>
      </c>
      <c r="Y35" s="505"/>
      <c r="Z35" s="372"/>
      <c r="AA35" s="372">
        <v>5</v>
      </c>
      <c r="AB35" s="505"/>
      <c r="AC35" s="372"/>
      <c r="AD35" s="372">
        <v>0</v>
      </c>
      <c r="AE35" s="505"/>
      <c r="AF35" s="506"/>
      <c r="AG35" s="507" t="s">
        <v>0</v>
      </c>
      <c r="AH35" s="7"/>
    </row>
    <row r="36" spans="1:34" ht="22.5" customHeight="1">
      <c r="B36" s="1377"/>
      <c r="C36" s="1377"/>
      <c r="D36" s="1377"/>
      <c r="E36" s="1377"/>
      <c r="F36" s="1377"/>
      <c r="G36" s="1377"/>
      <c r="H36" s="1377"/>
      <c r="I36" s="1377"/>
      <c r="J36" s="1377"/>
      <c r="K36" s="1377"/>
      <c r="L36" s="1377"/>
      <c r="M36" s="1378"/>
      <c r="N36" s="1378"/>
      <c r="O36" s="1378"/>
      <c r="P36" s="1378"/>
      <c r="Q36" s="1378"/>
      <c r="R36" s="1378"/>
      <c r="S36" s="1378"/>
    </row>
  </sheetData>
  <mergeCells count="41">
    <mergeCell ref="B27:E28"/>
    <mergeCell ref="H27:I27"/>
    <mergeCell ref="H28:I28"/>
    <mergeCell ref="B29:I29"/>
    <mergeCell ref="B36:S36"/>
    <mergeCell ref="B30:E31"/>
    <mergeCell ref="H30:I30"/>
    <mergeCell ref="H31:I31"/>
    <mergeCell ref="B32:E35"/>
    <mergeCell ref="H32:I32"/>
    <mergeCell ref="H33:I33"/>
    <mergeCell ref="H34:I34"/>
    <mergeCell ref="H35:I35"/>
    <mergeCell ref="H23:I23"/>
    <mergeCell ref="E24:I24"/>
    <mergeCell ref="B25:E26"/>
    <mergeCell ref="H25:I25"/>
    <mergeCell ref="H26:I26"/>
    <mergeCell ref="B7:B24"/>
    <mergeCell ref="E18:E22"/>
    <mergeCell ref="H18:I18"/>
    <mergeCell ref="H19:I19"/>
    <mergeCell ref="H20:I20"/>
    <mergeCell ref="H21:I21"/>
    <mergeCell ref="H22:I22"/>
    <mergeCell ref="H13:I13"/>
    <mergeCell ref="E14:E17"/>
    <mergeCell ref="H14:I14"/>
    <mergeCell ref="H15:I15"/>
    <mergeCell ref="H16:I16"/>
    <mergeCell ref="H17:I17"/>
    <mergeCell ref="E7:E13"/>
    <mergeCell ref="H7:I7"/>
    <mergeCell ref="H8:I8"/>
    <mergeCell ref="H12:I12"/>
    <mergeCell ref="A1:L1"/>
    <mergeCell ref="A3:J3"/>
    <mergeCell ref="B4:E6"/>
    <mergeCell ref="H4:I4"/>
    <mergeCell ref="H5:I5"/>
    <mergeCell ref="H6:I6"/>
  </mergeCells>
  <phoneticPr fontId="2"/>
  <pageMargins left="0.9055118110236221" right="0.39370078740157483" top="0.47244094488188981" bottom="0.19685039370078741" header="0.39370078740157483" footer="0.27559055118110237"/>
  <pageSetup paperSize="9" scale="73" firstPageNumber="16" orientation="landscape" useFirstPageNumber="1" r:id="rId1"/>
  <headerFooter alignWithMargins="0">
    <oddFooter>&amp;C&amp;"ＭＳ Ｐ明朝,標準"－&amp;P－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9"/>
  <sheetViews>
    <sheetView showGridLines="0" topLeftCell="J43" zoomScaleNormal="100" workbookViewId="0">
      <selection activeCell="Q31" sqref="Q31"/>
    </sheetView>
  </sheetViews>
  <sheetFormatPr defaultColWidth="9" defaultRowHeight="12"/>
  <cols>
    <col min="1" max="1" width="2.42578125" style="874" customWidth="1"/>
    <col min="2" max="2" width="9.5703125" style="878" customWidth="1"/>
    <col min="3" max="4" width="0.42578125" style="878" customWidth="1"/>
    <col min="5" max="5" width="4" style="874" customWidth="1"/>
    <col min="6" max="6" width="27.140625" style="874" customWidth="1"/>
    <col min="7" max="8" width="0.42578125" style="878" customWidth="1"/>
    <col min="9" max="9" width="4.28515625" style="874" customWidth="1"/>
    <col min="10" max="10" width="27.140625" style="964" customWidth="1"/>
    <col min="11" max="11" width="0.42578125" style="878" customWidth="1"/>
    <col min="12" max="12" width="14.7109375" style="927" customWidth="1"/>
    <col min="13" max="13" width="8.42578125" style="874" customWidth="1"/>
    <col min="14" max="20" width="11.42578125" style="874" customWidth="1"/>
    <col min="21" max="21" width="6.7109375" style="874" customWidth="1"/>
    <col min="22" max="22" width="7.7109375" style="874" customWidth="1"/>
    <col min="23" max="23" width="8.7109375" style="874" bestFit="1" customWidth="1"/>
    <col min="24" max="24" width="4.28515625" style="874" customWidth="1"/>
    <col min="25" max="25" width="1.85546875" style="874" customWidth="1"/>
    <col min="26" max="26" width="5.5703125" style="874" customWidth="1"/>
    <col min="27" max="27" width="18.28515625" style="874" customWidth="1"/>
    <col min="28" max="16384" width="9" style="874"/>
  </cols>
  <sheetData>
    <row r="1" spans="1:27" s="860" customFormat="1" ht="22.5" customHeight="1">
      <c r="B1" s="1410" t="s">
        <v>770</v>
      </c>
      <c r="C1" s="1410"/>
      <c r="D1" s="1410"/>
      <c r="E1" s="1410"/>
      <c r="F1" s="1410"/>
      <c r="G1" s="1410"/>
      <c r="H1" s="1410"/>
      <c r="I1" s="1410"/>
      <c r="J1" s="1410"/>
      <c r="K1" s="861"/>
      <c r="L1" s="862"/>
    </row>
    <row r="2" spans="1:27" ht="7.5" customHeight="1">
      <c r="B2" s="1411"/>
      <c r="C2" s="1411"/>
      <c r="D2" s="1411"/>
      <c r="E2" s="1411"/>
      <c r="F2" s="1411"/>
      <c r="G2" s="1411"/>
      <c r="H2" s="1411"/>
      <c r="I2" s="1411"/>
      <c r="J2" s="1411"/>
      <c r="K2" s="863"/>
      <c r="Y2" s="950"/>
    </row>
    <row r="3" spans="1:27" ht="17.25" customHeight="1">
      <c r="A3" s="1412" t="s">
        <v>1028</v>
      </c>
      <c r="B3" s="1413"/>
      <c r="C3" s="864"/>
      <c r="D3" s="865"/>
      <c r="E3" s="1413" t="s">
        <v>1029</v>
      </c>
      <c r="F3" s="1413"/>
      <c r="G3" s="864"/>
      <c r="H3" s="865"/>
      <c r="I3" s="1413" t="s">
        <v>1030</v>
      </c>
      <c r="J3" s="1413"/>
      <c r="K3" s="866"/>
      <c r="L3" s="867" t="s">
        <v>300</v>
      </c>
      <c r="M3" s="1414" t="s">
        <v>301</v>
      </c>
      <c r="N3" s="1415"/>
      <c r="O3" s="1415"/>
      <c r="P3" s="1415"/>
      <c r="Q3" s="1415"/>
      <c r="R3" s="1415"/>
      <c r="S3" s="868"/>
      <c r="T3" s="868"/>
      <c r="U3" s="1414" t="s">
        <v>302</v>
      </c>
      <c r="V3" s="1415"/>
      <c r="W3" s="1415"/>
      <c r="X3" s="1414" t="s">
        <v>303</v>
      </c>
      <c r="Y3" s="1415"/>
      <c r="Z3" s="1415"/>
      <c r="AA3" s="1416"/>
    </row>
    <row r="4" spans="1:27" ht="12.95" customHeight="1">
      <c r="A4" s="1417" t="s">
        <v>187</v>
      </c>
      <c r="B4" s="1418"/>
      <c r="C4" s="1419"/>
      <c r="D4" s="869"/>
      <c r="E4" s="1426"/>
      <c r="F4" s="1426"/>
      <c r="G4" s="870"/>
      <c r="H4" s="869"/>
      <c r="I4" s="871"/>
      <c r="J4" s="872"/>
      <c r="K4" s="873"/>
      <c r="L4" s="1427">
        <v>38718</v>
      </c>
      <c r="M4" s="1431" t="s">
        <v>496</v>
      </c>
      <c r="N4" s="1396"/>
      <c r="O4" s="1396"/>
      <c r="P4" s="1396"/>
      <c r="Q4" s="1396"/>
      <c r="R4" s="890"/>
      <c r="S4" s="890"/>
      <c r="T4" s="890"/>
      <c r="U4" s="889" t="s">
        <v>304</v>
      </c>
      <c r="W4" s="875"/>
      <c r="X4" s="889" t="s">
        <v>304</v>
      </c>
      <c r="Y4" s="890"/>
      <c r="Z4" s="890"/>
      <c r="AA4" s="912"/>
    </row>
    <row r="5" spans="1:27" ht="12.95" customHeight="1">
      <c r="A5" s="1420"/>
      <c r="B5" s="1421"/>
      <c r="C5" s="1422"/>
      <c r="D5" s="876"/>
      <c r="E5" s="874" t="s">
        <v>188</v>
      </c>
      <c r="G5" s="877"/>
      <c r="H5" s="876"/>
      <c r="I5" s="874" t="s">
        <v>188</v>
      </c>
      <c r="L5" s="1428"/>
      <c r="M5" s="1431" t="s">
        <v>611</v>
      </c>
      <c r="N5" s="1396"/>
      <c r="O5" s="1396"/>
      <c r="P5" s="1396"/>
      <c r="Q5" s="1396"/>
      <c r="R5" s="890"/>
      <c r="S5" s="890"/>
      <c r="T5" s="879"/>
      <c r="U5" s="890" t="s">
        <v>305</v>
      </c>
      <c r="W5" s="875">
        <v>38791</v>
      </c>
      <c r="X5" s="889" t="s">
        <v>306</v>
      </c>
      <c r="Y5" s="890"/>
      <c r="Z5" s="890"/>
      <c r="AA5" s="912"/>
    </row>
    <row r="6" spans="1:27" ht="12.95" customHeight="1">
      <c r="A6" s="1420"/>
      <c r="B6" s="1421"/>
      <c r="C6" s="1422"/>
      <c r="D6" s="876"/>
      <c r="F6" s="1432"/>
      <c r="G6" s="877"/>
      <c r="H6" s="876"/>
      <c r="J6" s="1433"/>
      <c r="L6" s="1429"/>
      <c r="M6" s="1431" t="s">
        <v>309</v>
      </c>
      <c r="N6" s="1396"/>
      <c r="O6" s="1396"/>
      <c r="P6" s="1396"/>
      <c r="Q6" s="1396"/>
      <c r="R6" s="890"/>
      <c r="S6" s="890"/>
      <c r="T6" s="879"/>
      <c r="U6" s="890" t="s">
        <v>1031</v>
      </c>
      <c r="V6" s="890"/>
      <c r="W6" s="880">
        <v>38748</v>
      </c>
      <c r="X6" s="889" t="s">
        <v>307</v>
      </c>
      <c r="Y6" s="890"/>
      <c r="Z6" s="890"/>
      <c r="AA6" s="912"/>
    </row>
    <row r="7" spans="1:27" ht="12.95" customHeight="1">
      <c r="A7" s="1420"/>
      <c r="B7" s="1421"/>
      <c r="C7" s="1422"/>
      <c r="D7" s="876"/>
      <c r="F7" s="1432"/>
      <c r="G7" s="877"/>
      <c r="H7" s="876"/>
      <c r="I7" s="874" t="s">
        <v>509</v>
      </c>
      <c r="J7" s="1433"/>
      <c r="L7" s="1429"/>
      <c r="M7" s="881"/>
      <c r="N7" s="1438" t="s">
        <v>312</v>
      </c>
      <c r="O7" s="1439"/>
      <c r="P7" s="1440"/>
      <c r="Q7" s="1444" t="s">
        <v>313</v>
      </c>
      <c r="R7" s="1445"/>
      <c r="S7" s="882"/>
      <c r="T7" s="879"/>
      <c r="U7" s="889"/>
      <c r="V7" s="890"/>
      <c r="W7" s="890"/>
      <c r="X7" s="889" t="s">
        <v>308</v>
      </c>
      <c r="Y7" s="890"/>
      <c r="Z7" s="890"/>
      <c r="AA7" s="912"/>
    </row>
    <row r="8" spans="1:27" ht="12.95" customHeight="1">
      <c r="A8" s="1420"/>
      <c r="B8" s="1421"/>
      <c r="C8" s="1422"/>
      <c r="D8" s="876"/>
      <c r="F8" s="1432"/>
      <c r="G8" s="877"/>
      <c r="H8" s="876"/>
      <c r="J8" s="1433"/>
      <c r="L8" s="1429"/>
      <c r="M8" s="883"/>
      <c r="N8" s="1441"/>
      <c r="O8" s="1442"/>
      <c r="P8" s="1443"/>
      <c r="Q8" s="884" t="s">
        <v>431</v>
      </c>
      <c r="R8" s="1026" t="s">
        <v>317</v>
      </c>
      <c r="S8" s="885"/>
      <c r="T8" s="879"/>
      <c r="U8" s="889"/>
      <c r="V8" s="890"/>
      <c r="W8" s="890"/>
      <c r="X8" s="889" t="s">
        <v>430</v>
      </c>
      <c r="Y8" s="890"/>
      <c r="Z8" s="890"/>
      <c r="AA8" s="912"/>
    </row>
    <row r="9" spans="1:27" ht="12.95" customHeight="1">
      <c r="A9" s="1420"/>
      <c r="B9" s="1421"/>
      <c r="C9" s="1422"/>
      <c r="D9" s="886"/>
      <c r="E9" s="913"/>
      <c r="F9" s="952"/>
      <c r="G9" s="901"/>
      <c r="H9" s="886"/>
      <c r="I9" s="913"/>
      <c r="J9" s="1434"/>
      <c r="K9" s="900"/>
      <c r="L9" s="1430"/>
      <c r="M9" s="887"/>
      <c r="N9" s="1435" t="s">
        <v>314</v>
      </c>
      <c r="O9" s="1435"/>
      <c r="P9" s="1435"/>
      <c r="Q9" s="1436" t="s">
        <v>315</v>
      </c>
      <c r="R9" s="1437"/>
      <c r="S9" s="885"/>
      <c r="T9" s="879"/>
      <c r="U9" s="889"/>
      <c r="V9" s="890"/>
      <c r="W9" s="890"/>
      <c r="X9" s="889" t="s">
        <v>311</v>
      </c>
      <c r="Y9" s="890"/>
      <c r="Z9" s="890"/>
      <c r="AA9" s="912"/>
    </row>
    <row r="10" spans="1:27" ht="12.95" customHeight="1">
      <c r="A10" s="1420"/>
      <c r="B10" s="1421"/>
      <c r="C10" s="1422"/>
      <c r="D10" s="876"/>
      <c r="G10" s="877"/>
      <c r="H10" s="876"/>
      <c r="J10" s="874"/>
      <c r="L10" s="888"/>
      <c r="M10" s="889"/>
      <c r="N10" s="1446" t="s">
        <v>316</v>
      </c>
      <c r="O10" s="1447"/>
      <c r="P10" s="1447"/>
      <c r="Q10" s="1450" t="s">
        <v>320</v>
      </c>
      <c r="R10" s="1450" t="s">
        <v>315</v>
      </c>
      <c r="S10" s="885"/>
      <c r="T10" s="879"/>
      <c r="U10" s="1452"/>
      <c r="V10" s="1453"/>
      <c r="W10" s="1454"/>
      <c r="X10" s="889" t="s">
        <v>432</v>
      </c>
      <c r="Z10" s="890"/>
      <c r="AA10" s="912"/>
    </row>
    <row r="11" spans="1:27" ht="12.95" customHeight="1">
      <c r="A11" s="1420"/>
      <c r="B11" s="1421"/>
      <c r="C11" s="1422"/>
      <c r="D11" s="876"/>
      <c r="E11" s="874" t="s">
        <v>191</v>
      </c>
      <c r="F11" s="1455" t="s">
        <v>433</v>
      </c>
      <c r="G11" s="877"/>
      <c r="H11" s="876"/>
      <c r="I11" s="874" t="s">
        <v>191</v>
      </c>
      <c r="J11" s="964" t="s">
        <v>434</v>
      </c>
      <c r="L11" s="888"/>
      <c r="M11" s="889"/>
      <c r="N11" s="1448"/>
      <c r="O11" s="1449"/>
      <c r="P11" s="1449"/>
      <c r="Q11" s="1451"/>
      <c r="R11" s="1451"/>
      <c r="S11" s="885"/>
      <c r="T11" s="879"/>
      <c r="U11" s="889" t="s">
        <v>310</v>
      </c>
      <c r="V11" s="890"/>
      <c r="W11" s="890"/>
      <c r="X11" s="889" t="s">
        <v>437</v>
      </c>
      <c r="Y11" s="890"/>
      <c r="Z11" s="890"/>
      <c r="AA11" s="912"/>
    </row>
    <row r="12" spans="1:27" ht="12.95" customHeight="1">
      <c r="A12" s="1420"/>
      <c r="B12" s="1421"/>
      <c r="C12" s="1422"/>
      <c r="D12" s="876"/>
      <c r="F12" s="1455"/>
      <c r="G12" s="877"/>
      <c r="H12" s="876"/>
      <c r="I12" s="874" t="s">
        <v>372</v>
      </c>
      <c r="J12" s="1433" t="s">
        <v>319</v>
      </c>
      <c r="L12" s="888"/>
      <c r="M12" s="889"/>
      <c r="N12" s="1456" t="s">
        <v>322</v>
      </c>
      <c r="O12" s="1457"/>
      <c r="P12" s="1457"/>
      <c r="Q12" s="1458" t="s">
        <v>325</v>
      </c>
      <c r="R12" s="1450" t="s">
        <v>323</v>
      </c>
      <c r="S12" s="885"/>
      <c r="T12" s="879"/>
      <c r="U12" s="1460" t="s">
        <v>1019</v>
      </c>
      <c r="V12" s="1461"/>
      <c r="W12" s="1461"/>
      <c r="X12" s="889" t="s">
        <v>318</v>
      </c>
      <c r="Y12" s="890"/>
      <c r="Z12" s="890"/>
      <c r="AA12" s="912"/>
    </row>
    <row r="13" spans="1:27" ht="12.95" customHeight="1">
      <c r="A13" s="1420"/>
      <c r="B13" s="1421"/>
      <c r="C13" s="1422"/>
      <c r="D13" s="876"/>
      <c r="F13" s="1455"/>
      <c r="G13" s="877"/>
      <c r="H13" s="876"/>
      <c r="J13" s="1433"/>
      <c r="L13" s="888"/>
      <c r="M13" s="889"/>
      <c r="N13" s="1448"/>
      <c r="O13" s="1449"/>
      <c r="P13" s="1449"/>
      <c r="Q13" s="1459"/>
      <c r="R13" s="1451"/>
      <c r="S13" s="885"/>
      <c r="T13" s="879"/>
      <c r="U13" s="889"/>
      <c r="V13" s="890"/>
      <c r="W13" s="890"/>
      <c r="X13" s="889" t="s">
        <v>321</v>
      </c>
      <c r="Y13" s="890"/>
      <c r="Z13" s="890"/>
      <c r="AA13" s="912"/>
    </row>
    <row r="14" spans="1:27" ht="12.95" customHeight="1">
      <c r="A14" s="1420"/>
      <c r="B14" s="1421"/>
      <c r="C14" s="1422"/>
      <c r="D14" s="876"/>
      <c r="E14" s="874" t="s">
        <v>372</v>
      </c>
      <c r="F14" s="891" t="s">
        <v>1032</v>
      </c>
      <c r="G14" s="877"/>
      <c r="H14" s="876"/>
      <c r="I14" s="874" t="s">
        <v>372</v>
      </c>
      <c r="J14" s="1433" t="s">
        <v>435</v>
      </c>
      <c r="L14" s="888"/>
      <c r="M14" s="889"/>
      <c r="N14" s="1456" t="s">
        <v>327</v>
      </c>
      <c r="O14" s="1457"/>
      <c r="P14" s="1462"/>
      <c r="Q14" s="1450" t="s">
        <v>330</v>
      </c>
      <c r="R14" s="1450" t="s">
        <v>328</v>
      </c>
      <c r="S14" s="885"/>
      <c r="T14" s="879"/>
      <c r="U14" s="889"/>
      <c r="V14" s="890"/>
      <c r="W14" s="890"/>
      <c r="X14" s="889" t="s">
        <v>324</v>
      </c>
      <c r="Y14" s="890"/>
      <c r="Z14" s="890"/>
      <c r="AA14" s="912"/>
    </row>
    <row r="15" spans="1:27" ht="12.95" customHeight="1">
      <c r="A15" s="1420"/>
      <c r="B15" s="1421"/>
      <c r="C15" s="1422"/>
      <c r="D15" s="876"/>
      <c r="G15" s="877"/>
      <c r="H15" s="876"/>
      <c r="J15" s="1433"/>
      <c r="L15" s="888"/>
      <c r="M15" s="889"/>
      <c r="N15" s="1463"/>
      <c r="O15" s="1464"/>
      <c r="P15" s="1465"/>
      <c r="Q15" s="1451"/>
      <c r="R15" s="1451"/>
      <c r="S15" s="885"/>
      <c r="T15" s="879"/>
      <c r="U15" s="889"/>
      <c r="V15" s="890"/>
      <c r="W15" s="890"/>
      <c r="X15" s="889"/>
      <c r="Y15" s="890" t="s">
        <v>326</v>
      </c>
      <c r="Z15" s="890"/>
      <c r="AA15" s="912"/>
    </row>
    <row r="16" spans="1:27" ht="12.95" customHeight="1">
      <c r="A16" s="1420"/>
      <c r="B16" s="1421"/>
      <c r="C16" s="1422"/>
      <c r="D16" s="876"/>
      <c r="F16" s="892"/>
      <c r="G16" s="877"/>
      <c r="H16" s="876"/>
      <c r="J16" s="1433"/>
      <c r="L16" s="888"/>
      <c r="M16" s="889"/>
      <c r="N16" s="1456" t="s">
        <v>331</v>
      </c>
      <c r="O16" s="1457"/>
      <c r="P16" s="1462"/>
      <c r="Q16" s="1458" t="s">
        <v>333</v>
      </c>
      <c r="R16" s="1450" t="s">
        <v>332</v>
      </c>
      <c r="S16" s="885"/>
      <c r="T16" s="879"/>
      <c r="U16" s="889"/>
      <c r="V16" s="890"/>
      <c r="W16" s="890"/>
      <c r="X16" s="889"/>
      <c r="Y16" s="890" t="s">
        <v>329</v>
      </c>
      <c r="Z16" s="890"/>
      <c r="AA16" s="912"/>
    </row>
    <row r="17" spans="1:28" ht="12.95" customHeight="1">
      <c r="A17" s="1420"/>
      <c r="B17" s="1421"/>
      <c r="C17" s="1422"/>
      <c r="D17" s="876"/>
      <c r="G17" s="877"/>
      <c r="H17" s="876"/>
      <c r="J17" s="1433"/>
      <c r="L17" s="888"/>
      <c r="M17" s="889"/>
      <c r="N17" s="1463"/>
      <c r="O17" s="1464"/>
      <c r="P17" s="1465"/>
      <c r="Q17" s="1459"/>
      <c r="R17" s="1466"/>
      <c r="S17" s="885"/>
      <c r="T17" s="879"/>
      <c r="U17" s="889"/>
      <c r="V17" s="890"/>
      <c r="W17" s="890"/>
      <c r="X17" s="889" t="s">
        <v>438</v>
      </c>
      <c r="Y17" s="890"/>
      <c r="Z17" s="890"/>
      <c r="AA17" s="912"/>
    </row>
    <row r="18" spans="1:28" ht="12.95" customHeight="1">
      <c r="A18" s="1420"/>
      <c r="B18" s="1421"/>
      <c r="C18" s="1422"/>
      <c r="D18" s="876"/>
      <c r="F18" s="893"/>
      <c r="G18" s="877"/>
      <c r="H18" s="876"/>
      <c r="I18" s="874" t="s">
        <v>1033</v>
      </c>
      <c r="J18" s="1433" t="s">
        <v>436</v>
      </c>
      <c r="L18" s="888"/>
      <c r="M18" s="889"/>
      <c r="N18" s="1456" t="s">
        <v>334</v>
      </c>
      <c r="O18" s="1457"/>
      <c r="P18" s="1462"/>
      <c r="Q18" s="1450" t="s">
        <v>335</v>
      </c>
      <c r="R18" s="1450" t="s">
        <v>332</v>
      </c>
      <c r="S18" s="885"/>
      <c r="T18" s="879"/>
      <c r="U18" s="889"/>
      <c r="V18" s="890"/>
      <c r="W18" s="890"/>
      <c r="X18" s="889" t="s">
        <v>321</v>
      </c>
      <c r="Y18" s="890"/>
      <c r="Z18" s="890"/>
      <c r="AA18" s="912"/>
    </row>
    <row r="19" spans="1:28" ht="12.95" customHeight="1">
      <c r="A19" s="1420"/>
      <c r="B19" s="1421"/>
      <c r="C19" s="1422"/>
      <c r="D19" s="876"/>
      <c r="F19" s="893"/>
      <c r="G19" s="877"/>
      <c r="H19" s="876"/>
      <c r="J19" s="1433"/>
      <c r="L19" s="888"/>
      <c r="M19" s="890"/>
      <c r="N19" s="1463"/>
      <c r="O19" s="1464"/>
      <c r="P19" s="1465"/>
      <c r="Q19" s="1466"/>
      <c r="R19" s="1466"/>
      <c r="S19" s="885"/>
      <c r="T19" s="879"/>
      <c r="U19" s="889"/>
      <c r="V19" s="890"/>
      <c r="W19" s="890"/>
      <c r="X19" s="889"/>
      <c r="Y19" s="890"/>
      <c r="Z19" s="890"/>
      <c r="AA19" s="912"/>
    </row>
    <row r="20" spans="1:28" ht="12.95" customHeight="1">
      <c r="A20" s="1420"/>
      <c r="B20" s="1421"/>
      <c r="C20" s="1422"/>
      <c r="D20" s="876"/>
      <c r="F20" s="892"/>
      <c r="G20" s="877"/>
      <c r="H20" s="876"/>
      <c r="J20" s="1433"/>
      <c r="L20" s="888"/>
      <c r="M20" s="1396" t="s">
        <v>771</v>
      </c>
      <c r="N20" s="1396"/>
      <c r="O20" s="1396"/>
      <c r="P20" s="1396"/>
      <c r="Q20" s="1396"/>
      <c r="R20" s="1396"/>
      <c r="T20" s="879"/>
      <c r="U20" s="889"/>
      <c r="V20" s="890"/>
      <c r="W20" s="890"/>
      <c r="X20" s="894" t="s">
        <v>310</v>
      </c>
      <c r="Y20" s="895"/>
      <c r="Z20" s="895"/>
      <c r="AA20" s="896"/>
    </row>
    <row r="21" spans="1:28" ht="12.95" customHeight="1">
      <c r="A21" s="1420"/>
      <c r="B21" s="1421"/>
      <c r="C21" s="1422"/>
      <c r="D21" s="876"/>
      <c r="F21" s="892"/>
      <c r="G21" s="877"/>
      <c r="H21" s="876"/>
      <c r="J21" s="897"/>
      <c r="L21" s="888"/>
      <c r="M21" s="898" t="s">
        <v>507</v>
      </c>
      <c r="N21" s="899"/>
      <c r="O21" s="899"/>
      <c r="P21" s="899"/>
      <c r="Q21" s="899" t="s">
        <v>773</v>
      </c>
      <c r="R21" s="899"/>
      <c r="S21" s="899"/>
      <c r="T21" s="879"/>
      <c r="U21" s="889"/>
      <c r="V21" s="890"/>
      <c r="W21" s="890"/>
      <c r="X21" s="889" t="s">
        <v>373</v>
      </c>
      <c r="Y21" s="890"/>
      <c r="Z21" s="890"/>
      <c r="AA21" s="912"/>
    </row>
    <row r="22" spans="1:28" ht="12.95" customHeight="1">
      <c r="A22" s="1423"/>
      <c r="B22" s="1424"/>
      <c r="C22" s="1425"/>
      <c r="D22" s="886"/>
      <c r="E22" s="913"/>
      <c r="F22" s="902"/>
      <c r="G22" s="901"/>
      <c r="H22" s="886"/>
      <c r="I22" s="913"/>
      <c r="J22" s="903"/>
      <c r="K22" s="900"/>
      <c r="L22" s="904"/>
      <c r="M22" s="905" t="s">
        <v>772</v>
      </c>
      <c r="N22" s="906"/>
      <c r="O22" s="906"/>
      <c r="P22" s="906"/>
      <c r="Q22" s="906" t="s">
        <v>774</v>
      </c>
      <c r="R22" s="906"/>
      <c r="S22" s="906"/>
      <c r="T22" s="907"/>
      <c r="U22" s="889"/>
      <c r="V22" s="890"/>
      <c r="W22" s="890"/>
      <c r="X22" s="889"/>
      <c r="Y22" s="890"/>
      <c r="Z22" s="890"/>
      <c r="AA22" s="912"/>
    </row>
    <row r="23" spans="1:28" ht="12.95" customHeight="1">
      <c r="A23" s="1417" t="s">
        <v>750</v>
      </c>
      <c r="B23" s="1418"/>
      <c r="C23" s="1419"/>
      <c r="D23" s="869"/>
      <c r="E23" s="1426" t="s">
        <v>336</v>
      </c>
      <c r="F23" s="1426"/>
      <c r="G23" s="870"/>
      <c r="H23" s="869"/>
      <c r="I23" s="1426" t="s">
        <v>534</v>
      </c>
      <c r="J23" s="1426"/>
      <c r="K23" s="873"/>
      <c r="L23" s="1427">
        <v>38718</v>
      </c>
      <c r="M23" s="894" t="s">
        <v>535</v>
      </c>
      <c r="N23" s="895"/>
      <c r="O23" s="895"/>
      <c r="P23" s="895"/>
      <c r="Q23" s="895"/>
      <c r="R23" s="895"/>
      <c r="S23" s="895"/>
      <c r="T23" s="895"/>
      <c r="U23" s="894"/>
      <c r="V23" s="895"/>
      <c r="W23" s="908"/>
      <c r="X23" s="894" t="s">
        <v>337</v>
      </c>
      <c r="Y23" s="895"/>
      <c r="Z23" s="895" t="s">
        <v>685</v>
      </c>
      <c r="AA23" s="896"/>
    </row>
    <row r="24" spans="1:28" ht="12.95" customHeight="1">
      <c r="A24" s="1420"/>
      <c r="B24" s="1421"/>
      <c r="C24" s="1422"/>
      <c r="D24" s="876"/>
      <c r="E24" s="1396"/>
      <c r="F24" s="1396"/>
      <c r="G24" s="877"/>
      <c r="H24" s="876"/>
      <c r="I24" s="1396"/>
      <c r="J24" s="1396"/>
      <c r="L24" s="1428"/>
      <c r="M24" s="889" t="s">
        <v>338</v>
      </c>
      <c r="N24" s="890"/>
      <c r="O24" s="890"/>
      <c r="P24" s="890"/>
      <c r="Q24" s="890"/>
      <c r="R24" s="890"/>
      <c r="S24" s="890"/>
      <c r="T24" s="890"/>
      <c r="U24" s="889" t="s">
        <v>339</v>
      </c>
      <c r="V24" s="890"/>
      <c r="W24" s="909">
        <v>38748</v>
      </c>
      <c r="X24" s="889" t="s">
        <v>340</v>
      </c>
      <c r="Y24" s="890"/>
      <c r="Z24" s="890" t="s">
        <v>686</v>
      </c>
      <c r="AA24" s="912"/>
    </row>
    <row r="25" spans="1:28" ht="12.95" customHeight="1">
      <c r="A25" s="1420"/>
      <c r="B25" s="1421"/>
      <c r="C25" s="1422"/>
      <c r="D25" s="876"/>
      <c r="E25" s="1396"/>
      <c r="F25" s="1396"/>
      <c r="G25" s="877"/>
      <c r="H25" s="876"/>
      <c r="I25" s="1396"/>
      <c r="J25" s="1396"/>
      <c r="L25" s="1428"/>
      <c r="M25" s="889" t="s">
        <v>676</v>
      </c>
      <c r="N25" s="890"/>
      <c r="O25" s="890"/>
      <c r="P25" s="890"/>
      <c r="Q25" s="890"/>
      <c r="R25" s="890"/>
      <c r="S25" s="890"/>
      <c r="T25" s="890"/>
      <c r="U25" s="889" t="s">
        <v>341</v>
      </c>
      <c r="V25" s="890"/>
      <c r="W25" s="909">
        <v>38748</v>
      </c>
      <c r="X25" s="889" t="s">
        <v>342</v>
      </c>
      <c r="Y25" s="890"/>
      <c r="Z25" s="890" t="s">
        <v>687</v>
      </c>
      <c r="AA25" s="912"/>
      <c r="AB25" s="910"/>
    </row>
    <row r="26" spans="1:28" ht="12.95" customHeight="1">
      <c r="A26" s="1420"/>
      <c r="B26" s="1421"/>
      <c r="C26" s="1422"/>
      <c r="D26" s="876"/>
      <c r="E26" s="1396"/>
      <c r="F26" s="1396"/>
      <c r="G26" s="877"/>
      <c r="H26" s="876"/>
      <c r="I26" s="1396"/>
      <c r="J26" s="1396"/>
      <c r="L26" s="1428"/>
      <c r="M26" s="889"/>
      <c r="N26" s="890"/>
      <c r="O26" s="890"/>
      <c r="P26" s="890"/>
      <c r="Q26" s="890"/>
      <c r="R26" s="890"/>
      <c r="S26" s="890"/>
      <c r="T26" s="890"/>
      <c r="U26" s="889"/>
      <c r="V26" s="890"/>
      <c r="W26" s="911"/>
      <c r="X26" s="890" t="s">
        <v>343</v>
      </c>
      <c r="Y26" s="890"/>
      <c r="Z26" s="890" t="s">
        <v>688</v>
      </c>
      <c r="AA26" s="912"/>
    </row>
    <row r="27" spans="1:28" ht="12.95" customHeight="1">
      <c r="A27" s="1420"/>
      <c r="B27" s="1421"/>
      <c r="C27" s="1422"/>
      <c r="D27" s="876"/>
      <c r="E27" s="1396"/>
      <c r="F27" s="1396"/>
      <c r="G27" s="877"/>
      <c r="H27" s="876"/>
      <c r="I27" s="1396"/>
      <c r="J27" s="1396"/>
      <c r="L27" s="1428"/>
      <c r="M27" s="889"/>
      <c r="N27" s="890"/>
      <c r="O27" s="890"/>
      <c r="P27" s="890"/>
      <c r="Q27" s="890"/>
      <c r="R27" s="890"/>
      <c r="S27" s="890"/>
      <c r="T27" s="890"/>
      <c r="U27" s="889"/>
      <c r="V27" s="890"/>
      <c r="W27" s="911"/>
      <c r="X27" s="1461" t="s">
        <v>482</v>
      </c>
      <c r="Y27" s="1461"/>
      <c r="Z27" s="1461"/>
      <c r="AA27" s="1475"/>
      <c r="AB27" s="890"/>
    </row>
    <row r="28" spans="1:28" ht="12.95" customHeight="1">
      <c r="A28" s="1423"/>
      <c r="B28" s="1424"/>
      <c r="C28" s="1425"/>
      <c r="D28" s="886"/>
      <c r="E28" s="1467"/>
      <c r="F28" s="1467"/>
      <c r="G28" s="901"/>
      <c r="H28" s="886"/>
      <c r="I28" s="1467"/>
      <c r="J28" s="1467"/>
      <c r="K28" s="900"/>
      <c r="L28" s="1430"/>
      <c r="M28" s="914"/>
      <c r="N28" s="915"/>
      <c r="O28" s="915"/>
      <c r="P28" s="915"/>
      <c r="Q28" s="915"/>
      <c r="R28" s="915"/>
      <c r="S28" s="915"/>
      <c r="T28" s="915"/>
      <c r="U28" s="914"/>
      <c r="V28" s="915"/>
      <c r="W28" s="907"/>
      <c r="X28" s="1476" t="s">
        <v>612</v>
      </c>
      <c r="Y28" s="1477"/>
      <c r="Z28" s="1477"/>
      <c r="AA28" s="1478"/>
    </row>
    <row r="29" spans="1:28" ht="12.95" customHeight="1">
      <c r="A29" s="1417" t="s">
        <v>194</v>
      </c>
      <c r="B29" s="1418"/>
      <c r="C29" s="1419"/>
      <c r="D29" s="869"/>
      <c r="E29" s="1479" t="s">
        <v>1020</v>
      </c>
      <c r="F29" s="1479"/>
      <c r="G29" s="870"/>
      <c r="H29" s="869"/>
      <c r="I29" s="1479" t="s">
        <v>1021</v>
      </c>
      <c r="J29" s="1426"/>
      <c r="K29" s="873"/>
      <c r="L29" s="1481" t="s">
        <v>1022</v>
      </c>
      <c r="M29" s="916" t="s">
        <v>973</v>
      </c>
      <c r="N29" s="871"/>
      <c r="O29" s="871"/>
      <c r="R29" s="890"/>
      <c r="S29" s="890"/>
      <c r="T29" s="890"/>
      <c r="U29" s="889"/>
      <c r="V29" s="890"/>
      <c r="W29" s="890"/>
      <c r="X29" s="1482" t="s">
        <v>1023</v>
      </c>
      <c r="Y29" s="1396"/>
      <c r="Z29" s="1396"/>
      <c r="AA29" s="1483"/>
      <c r="AB29" s="910"/>
    </row>
    <row r="30" spans="1:28" ht="12.95" customHeight="1">
      <c r="A30" s="1420"/>
      <c r="B30" s="1421"/>
      <c r="C30" s="1422"/>
      <c r="D30" s="876"/>
      <c r="E30" s="1400"/>
      <c r="F30" s="1400"/>
      <c r="G30" s="877"/>
      <c r="H30" s="876"/>
      <c r="I30" s="1396"/>
      <c r="J30" s="1396"/>
      <c r="L30" s="1429"/>
      <c r="M30" s="883" t="s">
        <v>974</v>
      </c>
      <c r="N30" s="917"/>
      <c r="O30" s="917"/>
      <c r="P30" s="874" t="s">
        <v>978</v>
      </c>
      <c r="R30" s="890"/>
      <c r="S30" s="874" t="s">
        <v>981</v>
      </c>
      <c r="T30" s="890"/>
      <c r="U30" s="889"/>
      <c r="V30" s="890"/>
      <c r="W30" s="890"/>
      <c r="X30" s="1431"/>
      <c r="Y30" s="1396"/>
      <c r="Z30" s="1396"/>
      <c r="AA30" s="1483"/>
    </row>
    <row r="31" spans="1:28" ht="12.95" customHeight="1">
      <c r="A31" s="1420"/>
      <c r="B31" s="1421"/>
      <c r="C31" s="1422"/>
      <c r="D31" s="876"/>
      <c r="E31" s="1400"/>
      <c r="F31" s="1400"/>
      <c r="G31" s="877"/>
      <c r="H31" s="876"/>
      <c r="I31" s="1396"/>
      <c r="J31" s="1396"/>
      <c r="L31" s="1429"/>
      <c r="M31" s="1488" t="s">
        <v>975</v>
      </c>
      <c r="N31" s="1397"/>
      <c r="O31" s="918"/>
      <c r="P31" s="874" t="s">
        <v>979</v>
      </c>
      <c r="R31" s="890"/>
      <c r="S31" s="890"/>
      <c r="T31" s="874" t="s">
        <v>633</v>
      </c>
      <c r="U31" s="889" t="s">
        <v>973</v>
      </c>
      <c r="V31" s="890"/>
      <c r="W31" s="890"/>
      <c r="X31" s="1431"/>
      <c r="Y31" s="1396"/>
      <c r="Z31" s="1396"/>
      <c r="AA31" s="1483"/>
    </row>
    <row r="32" spans="1:28" ht="12.95" customHeight="1">
      <c r="A32" s="1420"/>
      <c r="B32" s="1421"/>
      <c r="C32" s="1422"/>
      <c r="D32" s="876"/>
      <c r="E32" s="1400"/>
      <c r="F32" s="1400"/>
      <c r="G32" s="877"/>
      <c r="H32" s="876"/>
      <c r="I32" s="1396"/>
      <c r="J32" s="1396"/>
      <c r="L32" s="1429"/>
      <c r="M32" s="1488" t="s">
        <v>976</v>
      </c>
      <c r="N32" s="1397"/>
      <c r="O32" s="918"/>
      <c r="P32" s="874" t="s">
        <v>980</v>
      </c>
      <c r="R32" s="890"/>
      <c r="S32" s="890" t="s">
        <v>982</v>
      </c>
      <c r="T32" s="890"/>
      <c r="U32" s="889" t="s">
        <v>344</v>
      </c>
      <c r="V32" s="890"/>
      <c r="W32" s="890"/>
      <c r="X32" s="1431"/>
      <c r="Y32" s="1396"/>
      <c r="Z32" s="1396"/>
      <c r="AA32" s="1483"/>
    </row>
    <row r="33" spans="1:29" ht="12.95" customHeight="1">
      <c r="A33" s="1420"/>
      <c r="B33" s="1421"/>
      <c r="C33" s="1422"/>
      <c r="D33" s="876"/>
      <c r="E33" s="1400"/>
      <c r="F33" s="1400"/>
      <c r="G33" s="877"/>
      <c r="H33" s="876"/>
      <c r="I33" s="1396"/>
      <c r="J33" s="1396"/>
      <c r="L33" s="1429"/>
      <c r="M33" s="1488" t="s">
        <v>1034</v>
      </c>
      <c r="N33" s="1397"/>
      <c r="O33" s="918"/>
      <c r="R33" s="890"/>
      <c r="S33" s="890" t="s">
        <v>983</v>
      </c>
      <c r="T33" s="890" t="s">
        <v>924</v>
      </c>
      <c r="U33" s="1486" t="s">
        <v>345</v>
      </c>
      <c r="V33" s="1487"/>
      <c r="W33" s="1487"/>
      <c r="X33" s="1431"/>
      <c r="Y33" s="1396"/>
      <c r="Z33" s="1396"/>
      <c r="AA33" s="1483"/>
    </row>
    <row r="34" spans="1:29" ht="12.95" customHeight="1">
      <c r="A34" s="1420"/>
      <c r="B34" s="1421"/>
      <c r="C34" s="1422"/>
      <c r="D34" s="876"/>
      <c r="E34" s="1400"/>
      <c r="F34" s="1400"/>
      <c r="G34" s="877"/>
      <c r="H34" s="876"/>
      <c r="I34" s="1396"/>
      <c r="J34" s="1396"/>
      <c r="L34" s="1429"/>
      <c r="M34" s="1488" t="s">
        <v>977</v>
      </c>
      <c r="N34" s="1397"/>
      <c r="O34" s="918"/>
      <c r="P34" s="985"/>
      <c r="R34" s="919"/>
      <c r="S34" s="890"/>
      <c r="T34" s="890"/>
      <c r="U34" s="1486"/>
      <c r="V34" s="1487"/>
      <c r="W34" s="1487"/>
      <c r="X34" s="1431"/>
      <c r="Y34" s="1396"/>
      <c r="Z34" s="1396"/>
      <c r="AA34" s="1483"/>
    </row>
    <row r="35" spans="1:29" ht="12.95" customHeight="1">
      <c r="A35" s="1420"/>
      <c r="B35" s="1421"/>
      <c r="C35" s="1422"/>
      <c r="D35" s="876"/>
      <c r="E35" s="1400"/>
      <c r="F35" s="1400"/>
      <c r="G35" s="877"/>
      <c r="H35" s="876"/>
      <c r="I35" s="1396"/>
      <c r="J35" s="1396"/>
      <c r="L35" s="1429"/>
      <c r="M35" s="1482" t="s">
        <v>984</v>
      </c>
      <c r="N35" s="1400"/>
      <c r="O35" s="1400"/>
      <c r="P35" s="917"/>
      <c r="R35" s="920"/>
      <c r="S35" s="890"/>
      <c r="T35" s="890"/>
      <c r="U35" s="1486"/>
      <c r="V35" s="1487"/>
      <c r="W35" s="1487"/>
      <c r="X35" s="1431"/>
      <c r="Y35" s="1396"/>
      <c r="Z35" s="1396"/>
      <c r="AA35" s="1483"/>
    </row>
    <row r="36" spans="1:29" ht="12.95" customHeight="1">
      <c r="A36" s="1420"/>
      <c r="B36" s="1421"/>
      <c r="C36" s="1422"/>
      <c r="D36" s="876"/>
      <c r="E36" s="1400"/>
      <c r="F36" s="1400"/>
      <c r="G36" s="877"/>
      <c r="H36" s="876"/>
      <c r="I36" s="1396"/>
      <c r="J36" s="1396"/>
      <c r="L36" s="1429"/>
      <c r="M36" s="1489" t="s">
        <v>985</v>
      </c>
      <c r="N36" s="1489"/>
      <c r="O36" s="1489"/>
      <c r="P36" s="1490" t="s">
        <v>935</v>
      </c>
      <c r="Q36" s="1490" t="s">
        <v>996</v>
      </c>
      <c r="R36" s="1490"/>
      <c r="S36" s="1490"/>
      <c r="T36" s="1489" t="s">
        <v>997</v>
      </c>
      <c r="U36" s="921"/>
      <c r="V36" s="921"/>
      <c r="W36" s="921"/>
      <c r="X36" s="1431"/>
      <c r="Y36" s="1396"/>
      <c r="Z36" s="1396"/>
      <c r="AA36" s="1483"/>
    </row>
    <row r="37" spans="1:29" ht="12.95" customHeight="1">
      <c r="A37" s="1420"/>
      <c r="B37" s="1421"/>
      <c r="C37" s="1422"/>
      <c r="D37" s="876"/>
      <c r="E37" s="1400"/>
      <c r="F37" s="1400"/>
      <c r="G37" s="877"/>
      <c r="H37" s="876"/>
      <c r="I37" s="1396"/>
      <c r="J37" s="1396"/>
      <c r="L37" s="1429"/>
      <c r="M37" s="1489"/>
      <c r="N37" s="1489"/>
      <c r="O37" s="1489"/>
      <c r="P37" s="1490"/>
      <c r="Q37" s="1489" t="s">
        <v>988</v>
      </c>
      <c r="R37" s="1539" t="s">
        <v>989</v>
      </c>
      <c r="S37" s="1541" t="s">
        <v>990</v>
      </c>
      <c r="T37" s="1490"/>
      <c r="U37" s="921"/>
      <c r="V37" s="921"/>
      <c r="W37" s="921"/>
      <c r="X37" s="1431"/>
      <c r="Y37" s="1396"/>
      <c r="Z37" s="1396"/>
      <c r="AA37" s="1483"/>
    </row>
    <row r="38" spans="1:29" ht="12.95" customHeight="1">
      <c r="A38" s="1420"/>
      <c r="B38" s="1421"/>
      <c r="C38" s="1422"/>
      <c r="D38" s="876"/>
      <c r="E38" s="1400"/>
      <c r="F38" s="1400"/>
      <c r="G38" s="877"/>
      <c r="H38" s="876"/>
      <c r="I38" s="1396"/>
      <c r="J38" s="1396"/>
      <c r="L38" s="1429"/>
      <c r="M38" s="1489"/>
      <c r="N38" s="1489"/>
      <c r="O38" s="1489"/>
      <c r="P38" s="1490"/>
      <c r="Q38" s="1490"/>
      <c r="R38" s="1540"/>
      <c r="S38" s="1542"/>
      <c r="T38" s="1490"/>
      <c r="V38" s="922"/>
      <c r="W38" s="922"/>
      <c r="X38" s="1431"/>
      <c r="Y38" s="1396"/>
      <c r="Z38" s="1396"/>
      <c r="AA38" s="1483"/>
    </row>
    <row r="39" spans="1:29" ht="12.95" customHeight="1">
      <c r="A39" s="1420"/>
      <c r="B39" s="1421"/>
      <c r="C39" s="1422"/>
      <c r="D39" s="876"/>
      <c r="E39" s="1400"/>
      <c r="F39" s="1400"/>
      <c r="G39" s="877"/>
      <c r="H39" s="876"/>
      <c r="I39" s="1396"/>
      <c r="J39" s="1396"/>
      <c r="L39" s="1429"/>
      <c r="M39" s="1490" t="s">
        <v>950</v>
      </c>
      <c r="N39" s="1490"/>
      <c r="O39" s="1490"/>
      <c r="P39" s="923" t="s">
        <v>925</v>
      </c>
      <c r="Q39" s="923" t="s">
        <v>347</v>
      </c>
      <c r="R39" s="924" t="s">
        <v>632</v>
      </c>
      <c r="S39" s="925" t="s">
        <v>644</v>
      </c>
      <c r="T39" s="924" t="s">
        <v>634</v>
      </c>
      <c r="V39" s="922"/>
      <c r="W39" s="922"/>
      <c r="X39" s="1431"/>
      <c r="Y39" s="1396"/>
      <c r="Z39" s="1396"/>
      <c r="AA39" s="1483"/>
    </row>
    <row r="40" spans="1:29" ht="12.95" customHeight="1">
      <c r="A40" s="1420"/>
      <c r="B40" s="1421"/>
      <c r="C40" s="1422"/>
      <c r="D40" s="876"/>
      <c r="E40" s="1400"/>
      <c r="F40" s="1400"/>
      <c r="G40" s="877"/>
      <c r="H40" s="876"/>
      <c r="I40" s="1396"/>
      <c r="J40" s="1396"/>
      <c r="L40" s="1429"/>
      <c r="M40" s="1489" t="s">
        <v>986</v>
      </c>
      <c r="N40" s="1490" t="s">
        <v>946</v>
      </c>
      <c r="O40" s="926" t="s">
        <v>948</v>
      </c>
      <c r="P40" s="923" t="s">
        <v>926</v>
      </c>
      <c r="Q40" s="923" t="s">
        <v>647</v>
      </c>
      <c r="R40" s="924" t="s">
        <v>646</v>
      </c>
      <c r="S40" s="925" t="s">
        <v>645</v>
      </c>
      <c r="T40" s="924" t="s">
        <v>635</v>
      </c>
      <c r="V40" s="922"/>
      <c r="W40" s="922"/>
      <c r="X40" s="1431"/>
      <c r="Y40" s="1396"/>
      <c r="Z40" s="1396"/>
      <c r="AA40" s="1483"/>
    </row>
    <row r="41" spans="1:29" ht="12.95" customHeight="1">
      <c r="A41" s="1420"/>
      <c r="B41" s="1421"/>
      <c r="C41" s="1422"/>
      <c r="D41" s="876"/>
      <c r="E41" s="1400"/>
      <c r="F41" s="1400"/>
      <c r="G41" s="877"/>
      <c r="H41" s="876"/>
      <c r="I41" s="1396"/>
      <c r="J41" s="1396"/>
      <c r="L41" s="1429"/>
      <c r="M41" s="1490"/>
      <c r="N41" s="1490"/>
      <c r="O41" s="926" t="s">
        <v>947</v>
      </c>
      <c r="P41" s="923" t="s">
        <v>927</v>
      </c>
      <c r="Q41" s="923" t="s">
        <v>650</v>
      </c>
      <c r="R41" s="924" t="s">
        <v>649</v>
      </c>
      <c r="S41" s="925" t="s">
        <v>648</v>
      </c>
      <c r="T41" s="924" t="s">
        <v>636</v>
      </c>
      <c r="U41" s="1400" t="s">
        <v>346</v>
      </c>
      <c r="V41" s="1400"/>
      <c r="W41" s="1400"/>
      <c r="X41" s="1431"/>
      <c r="Y41" s="1396"/>
      <c r="Z41" s="1396"/>
      <c r="AA41" s="1483"/>
      <c r="AC41" s="1398"/>
    </row>
    <row r="42" spans="1:29" ht="12.95" customHeight="1">
      <c r="A42" s="1420"/>
      <c r="B42" s="1421"/>
      <c r="C42" s="1422"/>
      <c r="D42" s="876"/>
      <c r="E42" s="1400"/>
      <c r="F42" s="1400"/>
      <c r="G42" s="877"/>
      <c r="H42" s="876"/>
      <c r="I42" s="1396"/>
      <c r="J42" s="1396"/>
      <c r="L42" s="1429"/>
      <c r="M42" s="1490"/>
      <c r="N42" s="1490" t="s">
        <v>987</v>
      </c>
      <c r="O42" s="928" t="s">
        <v>948</v>
      </c>
      <c r="P42" s="924" t="s">
        <v>506</v>
      </c>
      <c r="Q42" s="929" t="s">
        <v>652</v>
      </c>
      <c r="R42" s="924" t="s">
        <v>651</v>
      </c>
      <c r="S42" s="925" t="s">
        <v>644</v>
      </c>
      <c r="T42" s="924" t="s">
        <v>637</v>
      </c>
      <c r="U42" s="1379" t="s">
        <v>348</v>
      </c>
      <c r="V42" s="1380"/>
      <c r="W42" s="1381"/>
      <c r="X42" s="1431"/>
      <c r="Y42" s="1396"/>
      <c r="Z42" s="1396"/>
      <c r="AA42" s="1483"/>
      <c r="AC42" s="1398"/>
    </row>
    <row r="43" spans="1:29" ht="12.95" customHeight="1">
      <c r="A43" s="1420"/>
      <c r="B43" s="1421"/>
      <c r="C43" s="1422"/>
      <c r="D43" s="876"/>
      <c r="E43" s="1400"/>
      <c r="F43" s="1400"/>
      <c r="G43" s="877"/>
      <c r="H43" s="876"/>
      <c r="I43" s="1396"/>
      <c r="J43" s="1396"/>
      <c r="L43" s="1429"/>
      <c r="M43" s="1490"/>
      <c r="N43" s="1490"/>
      <c r="O43" s="930" t="s">
        <v>947</v>
      </c>
      <c r="P43" s="931" t="s">
        <v>928</v>
      </c>
      <c r="Q43" s="931" t="s">
        <v>506</v>
      </c>
      <c r="R43" s="931" t="s">
        <v>654</v>
      </c>
      <c r="S43" s="931" t="s">
        <v>653</v>
      </c>
      <c r="T43" s="931" t="s">
        <v>633</v>
      </c>
      <c r="U43" s="1382"/>
      <c r="V43" s="1380"/>
      <c r="W43" s="1381"/>
      <c r="X43" s="1431"/>
      <c r="Y43" s="1396"/>
      <c r="Z43" s="1396"/>
      <c r="AA43" s="1483"/>
      <c r="AC43" s="1398"/>
    </row>
    <row r="44" spans="1:29" ht="12.95" customHeight="1">
      <c r="A44" s="1420"/>
      <c r="B44" s="1421"/>
      <c r="C44" s="1422"/>
      <c r="D44" s="876"/>
      <c r="E44" s="1400"/>
      <c r="F44" s="1400"/>
      <c r="G44" s="877"/>
      <c r="H44" s="876"/>
      <c r="I44" s="1396"/>
      <c r="J44" s="1396"/>
      <c r="L44" s="1429"/>
      <c r="M44" s="1482" t="s">
        <v>1024</v>
      </c>
      <c r="N44" s="1400"/>
      <c r="O44" s="1400"/>
      <c r="P44" s="1400"/>
      <c r="Q44" s="1400"/>
      <c r="R44" s="1400"/>
      <c r="S44" s="1400"/>
      <c r="T44" s="1543"/>
      <c r="U44" s="1382"/>
      <c r="V44" s="1380"/>
      <c r="W44" s="1381"/>
      <c r="X44" s="1431"/>
      <c r="Y44" s="1396"/>
      <c r="Z44" s="1396"/>
      <c r="AA44" s="1483"/>
      <c r="AC44" s="1398"/>
    </row>
    <row r="45" spans="1:29" ht="12.95" customHeight="1">
      <c r="A45" s="1420"/>
      <c r="B45" s="1421"/>
      <c r="C45" s="1422"/>
      <c r="D45" s="876"/>
      <c r="E45" s="1400"/>
      <c r="F45" s="1400"/>
      <c r="G45" s="877"/>
      <c r="H45" s="876"/>
      <c r="I45" s="1396"/>
      <c r="J45" s="1396"/>
      <c r="L45" s="1429"/>
      <c r="M45" s="1482"/>
      <c r="N45" s="1400"/>
      <c r="O45" s="1400"/>
      <c r="P45" s="1400"/>
      <c r="Q45" s="1400"/>
      <c r="R45" s="1400"/>
      <c r="S45" s="1400"/>
      <c r="T45" s="1543"/>
      <c r="U45" s="1382"/>
      <c r="V45" s="1380"/>
      <c r="W45" s="1381"/>
      <c r="X45" s="1431"/>
      <c r="Y45" s="1396"/>
      <c r="Z45" s="1396"/>
      <c r="AA45" s="1483"/>
      <c r="AC45" s="927"/>
    </row>
    <row r="46" spans="1:29" ht="12.95" customHeight="1">
      <c r="A46" s="1420"/>
      <c r="B46" s="1421"/>
      <c r="C46" s="1422"/>
      <c r="D46" s="876"/>
      <c r="E46" s="1400"/>
      <c r="F46" s="1400"/>
      <c r="G46" s="877"/>
      <c r="H46" s="876"/>
      <c r="I46" s="1396"/>
      <c r="J46" s="1396"/>
      <c r="L46" s="1429"/>
      <c r="M46" s="883" t="s">
        <v>992</v>
      </c>
      <c r="N46" s="917"/>
      <c r="O46" s="917"/>
      <c r="P46" s="932"/>
      <c r="R46" s="917"/>
      <c r="S46" s="917"/>
      <c r="T46" s="933"/>
      <c r="U46" s="1382"/>
      <c r="V46" s="1380"/>
      <c r="W46" s="1381"/>
      <c r="X46" s="1431"/>
      <c r="Y46" s="1396"/>
      <c r="Z46" s="1396"/>
      <c r="AA46" s="1483"/>
      <c r="AC46" s="927"/>
    </row>
    <row r="47" spans="1:29" ht="12.95" customHeight="1">
      <c r="A47" s="1420"/>
      <c r="B47" s="1421"/>
      <c r="C47" s="1422"/>
      <c r="D47" s="876"/>
      <c r="E47" s="1400"/>
      <c r="F47" s="1400"/>
      <c r="G47" s="877"/>
      <c r="H47" s="876"/>
      <c r="I47" s="1396"/>
      <c r="J47" s="1396"/>
      <c r="L47" s="1429"/>
      <c r="M47" s="883" t="s">
        <v>991</v>
      </c>
      <c r="N47" s="917"/>
      <c r="O47" s="917"/>
      <c r="P47" s="932"/>
      <c r="R47" s="927"/>
      <c r="S47" s="927"/>
      <c r="T47" s="934"/>
      <c r="U47" s="1382"/>
      <c r="V47" s="1380"/>
      <c r="W47" s="1381"/>
      <c r="X47" s="1431"/>
      <c r="Y47" s="1396"/>
      <c r="Z47" s="1396"/>
      <c r="AA47" s="1483"/>
      <c r="AC47" s="935"/>
    </row>
    <row r="48" spans="1:29" ht="12.95" customHeight="1">
      <c r="A48" s="1420"/>
      <c r="B48" s="1421"/>
      <c r="C48" s="1422"/>
      <c r="D48" s="876"/>
      <c r="E48" s="1400"/>
      <c r="F48" s="1400"/>
      <c r="G48" s="877"/>
      <c r="H48" s="876"/>
      <c r="I48" s="1396"/>
      <c r="J48" s="1396"/>
      <c r="L48" s="1429"/>
      <c r="M48" s="1490" t="s">
        <v>950</v>
      </c>
      <c r="N48" s="1490"/>
      <c r="O48" s="1490"/>
      <c r="P48" s="923" t="s">
        <v>914</v>
      </c>
      <c r="Q48" s="985"/>
      <c r="R48" s="985"/>
      <c r="S48" s="985"/>
      <c r="T48" s="936"/>
      <c r="U48" s="937"/>
      <c r="V48" s="937"/>
      <c r="W48" s="938"/>
      <c r="X48" s="1431"/>
      <c r="Y48" s="1396"/>
      <c r="Z48" s="1396"/>
      <c r="AA48" s="1483"/>
      <c r="AC48" s="935"/>
    </row>
    <row r="49" spans="1:29" ht="12.95" customHeight="1">
      <c r="A49" s="1420"/>
      <c r="B49" s="1421"/>
      <c r="C49" s="1422"/>
      <c r="D49" s="876"/>
      <c r="E49" s="1400"/>
      <c r="F49" s="1400"/>
      <c r="G49" s="877"/>
      <c r="H49" s="876"/>
      <c r="I49" s="1396"/>
      <c r="J49" s="1396"/>
      <c r="L49" s="1429"/>
      <c r="M49" s="1489" t="s">
        <v>986</v>
      </c>
      <c r="N49" s="939" t="s">
        <v>946</v>
      </c>
      <c r="O49" s="939" t="s">
        <v>948</v>
      </c>
      <c r="P49" s="923" t="s">
        <v>915</v>
      </c>
      <c r="Q49" s="985"/>
      <c r="R49" s="985"/>
      <c r="S49" s="985"/>
      <c r="T49" s="936"/>
      <c r="U49" s="1432"/>
      <c r="V49" s="1432"/>
      <c r="W49" s="1474"/>
      <c r="X49" s="1431"/>
      <c r="Y49" s="1396"/>
      <c r="Z49" s="1396"/>
      <c r="AA49" s="1483"/>
      <c r="AC49" s="935"/>
    </row>
    <row r="50" spans="1:29" ht="12.95" customHeight="1">
      <c r="A50" s="1420"/>
      <c r="B50" s="1421"/>
      <c r="C50" s="1422"/>
      <c r="D50" s="876"/>
      <c r="E50" s="1400"/>
      <c r="F50" s="1400"/>
      <c r="G50" s="877"/>
      <c r="H50" s="876"/>
      <c r="I50" s="1396"/>
      <c r="J50" s="1396"/>
      <c r="L50" s="1429"/>
      <c r="M50" s="1490"/>
      <c r="N50" s="939" t="s">
        <v>946</v>
      </c>
      <c r="O50" s="939" t="s">
        <v>947</v>
      </c>
      <c r="P50" s="923" t="s">
        <v>916</v>
      </c>
      <c r="Q50" s="985"/>
      <c r="R50" s="985"/>
      <c r="S50" s="985"/>
      <c r="T50" s="936"/>
      <c r="U50" s="937"/>
      <c r="V50" s="937"/>
      <c r="W50" s="938"/>
      <c r="X50" s="1431"/>
      <c r="Y50" s="1396"/>
      <c r="Z50" s="1396"/>
      <c r="AA50" s="1483"/>
      <c r="AC50" s="935"/>
    </row>
    <row r="51" spans="1:29" ht="12.95" customHeight="1">
      <c r="A51" s="1420"/>
      <c r="B51" s="1421"/>
      <c r="C51" s="1422"/>
      <c r="D51" s="876"/>
      <c r="E51" s="1400"/>
      <c r="F51" s="1400"/>
      <c r="G51" s="877"/>
      <c r="H51" s="876"/>
      <c r="I51" s="1396"/>
      <c r="J51" s="1396"/>
      <c r="L51" s="1429"/>
      <c r="M51" s="1490"/>
      <c r="N51" s="939" t="s">
        <v>987</v>
      </c>
      <c r="O51" s="939" t="s">
        <v>948</v>
      </c>
      <c r="P51" s="940" t="s">
        <v>347</v>
      </c>
      <c r="Q51" s="941"/>
      <c r="R51" s="985"/>
      <c r="S51" s="985"/>
      <c r="T51" s="936"/>
      <c r="U51" s="937"/>
      <c r="V51" s="937"/>
      <c r="W51" s="938"/>
      <c r="X51" s="1431"/>
      <c r="Y51" s="1396"/>
      <c r="Z51" s="1396"/>
      <c r="AA51" s="1483"/>
    </row>
    <row r="52" spans="1:29" ht="12.95" customHeight="1">
      <c r="A52" s="1420"/>
      <c r="B52" s="1421"/>
      <c r="C52" s="1422"/>
      <c r="D52" s="876"/>
      <c r="E52" s="1400"/>
      <c r="F52" s="1400"/>
      <c r="G52" s="877"/>
      <c r="H52" s="876"/>
      <c r="I52" s="1396"/>
      <c r="J52" s="1396"/>
      <c r="L52" s="1429"/>
      <c r="M52" s="1490"/>
      <c r="N52" s="939" t="s">
        <v>987</v>
      </c>
      <c r="O52" s="939" t="s">
        <v>947</v>
      </c>
      <c r="P52" s="923" t="s">
        <v>917</v>
      </c>
      <c r="Q52" s="985"/>
      <c r="R52" s="985"/>
      <c r="S52" s="985"/>
      <c r="T52" s="936"/>
      <c r="U52" s="890"/>
      <c r="V52" s="890"/>
      <c r="W52" s="890"/>
      <c r="X52" s="1431"/>
      <c r="Y52" s="1396"/>
      <c r="Z52" s="1396"/>
      <c r="AA52" s="1483"/>
    </row>
    <row r="53" spans="1:29" ht="12.95" customHeight="1">
      <c r="A53" s="1420"/>
      <c r="B53" s="1421"/>
      <c r="C53" s="1422"/>
      <c r="D53" s="876"/>
      <c r="E53" s="1400"/>
      <c r="F53" s="1400"/>
      <c r="G53" s="877"/>
      <c r="H53" s="876"/>
      <c r="I53" s="1396"/>
      <c r="J53" s="1396"/>
      <c r="L53" s="1429"/>
      <c r="M53" s="942"/>
      <c r="N53" s="918"/>
      <c r="O53" s="918"/>
      <c r="P53" s="918"/>
      <c r="Q53" s="918"/>
      <c r="R53" s="918"/>
      <c r="S53" s="918"/>
      <c r="T53" s="943"/>
      <c r="U53" s="890"/>
      <c r="V53" s="890"/>
      <c r="W53" s="890"/>
      <c r="X53" s="1431"/>
      <c r="Y53" s="1396"/>
      <c r="Z53" s="1396"/>
      <c r="AA53" s="1483"/>
    </row>
    <row r="54" spans="1:29" ht="12.95" customHeight="1">
      <c r="A54" s="1420"/>
      <c r="B54" s="1421"/>
      <c r="C54" s="1422"/>
      <c r="D54" s="876"/>
      <c r="E54" s="1400"/>
      <c r="F54" s="1400"/>
      <c r="G54" s="877"/>
      <c r="H54" s="876"/>
      <c r="I54" s="1396"/>
      <c r="J54" s="1396"/>
      <c r="L54" s="1429"/>
      <c r="M54" s="881" t="s">
        <v>1018</v>
      </c>
      <c r="N54" s="918"/>
      <c r="O54" s="918"/>
      <c r="P54" s="918"/>
      <c r="Q54" s="918"/>
      <c r="R54" s="918"/>
      <c r="S54" s="918"/>
      <c r="T54" s="943"/>
      <c r="U54" s="890"/>
      <c r="V54" s="890"/>
      <c r="W54" s="890"/>
      <c r="X54" s="1431"/>
      <c r="Y54" s="1396"/>
      <c r="Z54" s="1396"/>
      <c r="AA54" s="1483"/>
    </row>
    <row r="55" spans="1:29" ht="12.95" customHeight="1">
      <c r="A55" s="1420"/>
      <c r="B55" s="1421"/>
      <c r="C55" s="1422"/>
      <c r="D55" s="876"/>
      <c r="E55" s="1400"/>
      <c r="F55" s="1400"/>
      <c r="G55" s="877"/>
      <c r="H55" s="876"/>
      <c r="I55" s="1396"/>
      <c r="J55" s="1396"/>
      <c r="L55" s="1429"/>
      <c r="M55" s="1482" t="s">
        <v>993</v>
      </c>
      <c r="N55" s="1400"/>
      <c r="O55" s="1400"/>
      <c r="P55" s="1400"/>
      <c r="Q55" s="918"/>
      <c r="R55" s="918"/>
      <c r="S55" s="918"/>
      <c r="T55" s="943"/>
      <c r="U55" s="890"/>
      <c r="V55" s="890"/>
      <c r="W55" s="890"/>
      <c r="X55" s="1431"/>
      <c r="Y55" s="1396"/>
      <c r="Z55" s="1396"/>
      <c r="AA55" s="1483"/>
    </row>
    <row r="56" spans="1:29" ht="12.95" customHeight="1">
      <c r="A56" s="1420"/>
      <c r="B56" s="1421"/>
      <c r="C56" s="1422"/>
      <c r="D56" s="876"/>
      <c r="E56" s="1400"/>
      <c r="F56" s="1400"/>
      <c r="G56" s="877"/>
      <c r="H56" s="876"/>
      <c r="I56" s="1396"/>
      <c r="J56" s="1396"/>
      <c r="L56" s="1429"/>
      <c r="M56" s="944" t="s">
        <v>994</v>
      </c>
      <c r="N56" s="1545" t="s">
        <v>995</v>
      </c>
      <c r="O56" s="1546"/>
      <c r="P56" s="1546"/>
      <c r="Q56" s="1547"/>
      <c r="R56" s="945"/>
      <c r="S56" s="946"/>
      <c r="T56" s="947"/>
      <c r="U56" s="889"/>
      <c r="V56" s="890"/>
      <c r="W56" s="890"/>
      <c r="X56" s="1431"/>
      <c r="Y56" s="1396"/>
      <c r="Z56" s="1396"/>
      <c r="AA56" s="1483"/>
    </row>
    <row r="57" spans="1:29" ht="12.95" customHeight="1">
      <c r="A57" s="1420"/>
      <c r="B57" s="1421"/>
      <c r="C57" s="1422"/>
      <c r="D57" s="876"/>
      <c r="E57" s="1400"/>
      <c r="F57" s="1400"/>
      <c r="G57" s="877"/>
      <c r="H57" s="876"/>
      <c r="I57" s="1396"/>
      <c r="J57" s="1396"/>
      <c r="L57" s="1429"/>
      <c r="M57" s="944" t="s">
        <v>947</v>
      </c>
      <c r="N57" s="1545" t="s">
        <v>1011</v>
      </c>
      <c r="O57" s="1546"/>
      <c r="P57" s="1546"/>
      <c r="Q57" s="1547"/>
      <c r="R57" s="948"/>
      <c r="S57" s="948"/>
      <c r="T57" s="949"/>
      <c r="U57" s="889"/>
      <c r="V57" s="890"/>
      <c r="W57" s="890"/>
      <c r="X57" s="1431"/>
      <c r="Y57" s="1396"/>
      <c r="Z57" s="1396"/>
      <c r="AA57" s="1483"/>
    </row>
    <row r="58" spans="1:29" ht="12.95" customHeight="1">
      <c r="A58" s="1420"/>
      <c r="B58" s="1421"/>
      <c r="C58" s="1422"/>
      <c r="D58" s="876"/>
      <c r="E58" s="1400"/>
      <c r="F58" s="1400"/>
      <c r="G58" s="877"/>
      <c r="H58" s="876"/>
      <c r="I58" s="1396"/>
      <c r="J58" s="1396"/>
      <c r="L58" s="1428"/>
      <c r="M58" s="1544" t="s">
        <v>998</v>
      </c>
      <c r="N58" s="1511"/>
      <c r="O58" s="1511"/>
      <c r="P58" s="1511"/>
      <c r="Q58" s="951"/>
      <c r="R58" s="890"/>
      <c r="S58" s="890"/>
      <c r="T58" s="890"/>
      <c r="U58" s="889"/>
      <c r="V58" s="890"/>
      <c r="W58" s="890"/>
      <c r="X58" s="1431"/>
      <c r="Y58" s="1396"/>
      <c r="Z58" s="1396"/>
      <c r="AA58" s="1483"/>
    </row>
    <row r="59" spans="1:29" ht="12.95" customHeight="1">
      <c r="A59" s="1420"/>
      <c r="B59" s="1421"/>
      <c r="C59" s="1422"/>
      <c r="D59" s="876"/>
      <c r="E59" s="1400"/>
      <c r="F59" s="1400"/>
      <c r="G59" s="877"/>
      <c r="H59" s="876"/>
      <c r="I59" s="1396"/>
      <c r="J59" s="1396"/>
      <c r="L59" s="1428"/>
      <c r="M59" s="1379" t="s">
        <v>999</v>
      </c>
      <c r="N59" s="1432"/>
      <c r="O59" s="1432"/>
      <c r="P59" s="1432"/>
      <c r="Q59" s="1432"/>
      <c r="R59" s="1432"/>
      <c r="S59" s="1432"/>
      <c r="T59" s="1474"/>
      <c r="U59" s="889"/>
      <c r="V59" s="890"/>
      <c r="W59" s="890"/>
      <c r="X59" s="1431"/>
      <c r="Y59" s="1396"/>
      <c r="Z59" s="1396"/>
      <c r="AA59" s="1483"/>
    </row>
    <row r="60" spans="1:29" ht="12.95" customHeight="1">
      <c r="A60" s="1420"/>
      <c r="B60" s="1421"/>
      <c r="C60" s="1422"/>
      <c r="D60" s="876"/>
      <c r="E60" s="1400"/>
      <c r="F60" s="1400"/>
      <c r="G60" s="877"/>
      <c r="H60" s="876"/>
      <c r="I60" s="1396"/>
      <c r="J60" s="1396"/>
      <c r="L60" s="1428"/>
      <c r="M60" s="1379"/>
      <c r="N60" s="1432"/>
      <c r="O60" s="1432"/>
      <c r="P60" s="1432"/>
      <c r="Q60" s="1432"/>
      <c r="R60" s="1432"/>
      <c r="S60" s="1432"/>
      <c r="T60" s="1474"/>
      <c r="U60" s="889"/>
      <c r="V60" s="890"/>
      <c r="W60" s="890"/>
      <c r="X60" s="1431"/>
      <c r="Y60" s="1396"/>
      <c r="Z60" s="1396"/>
      <c r="AA60" s="1483"/>
    </row>
    <row r="61" spans="1:29" ht="12.95" customHeight="1">
      <c r="A61" s="1420"/>
      <c r="B61" s="1421"/>
      <c r="C61" s="1422"/>
      <c r="D61" s="876"/>
      <c r="E61" s="1400"/>
      <c r="F61" s="1400"/>
      <c r="G61" s="877"/>
      <c r="H61" s="876"/>
      <c r="I61" s="1396"/>
      <c r="J61" s="1396"/>
      <c r="L61" s="1428"/>
      <c r="M61" s="889"/>
      <c r="N61" s="890"/>
      <c r="O61" s="890"/>
      <c r="P61" s="950"/>
      <c r="Q61" s="951"/>
      <c r="R61" s="890"/>
      <c r="S61" s="890"/>
      <c r="T61" s="890"/>
      <c r="U61" s="889"/>
      <c r="V61" s="890"/>
      <c r="W61" s="890"/>
      <c r="X61" s="1431"/>
      <c r="Y61" s="1396"/>
      <c r="Z61" s="1396"/>
      <c r="AA61" s="1483"/>
    </row>
    <row r="62" spans="1:29" ht="12.95" customHeight="1">
      <c r="A62" s="1423"/>
      <c r="B62" s="1424"/>
      <c r="C62" s="1425"/>
      <c r="D62" s="886"/>
      <c r="E62" s="1480"/>
      <c r="F62" s="1480"/>
      <c r="G62" s="901"/>
      <c r="H62" s="886"/>
      <c r="I62" s="1467"/>
      <c r="J62" s="1467"/>
      <c r="K62" s="900"/>
      <c r="L62" s="1430"/>
      <c r="M62" s="889"/>
      <c r="N62" s="890"/>
      <c r="O62" s="890"/>
      <c r="P62" s="950"/>
      <c r="Q62" s="951"/>
      <c r="R62" s="890"/>
      <c r="S62" s="890"/>
      <c r="T62" s="890"/>
      <c r="U62" s="889"/>
      <c r="V62" s="890"/>
      <c r="W62" s="890"/>
      <c r="X62" s="1484"/>
      <c r="Y62" s="1467"/>
      <c r="Z62" s="1467"/>
      <c r="AA62" s="1485"/>
    </row>
    <row r="63" spans="1:29" ht="30" customHeight="1">
      <c r="A63" s="1468" t="s">
        <v>195</v>
      </c>
      <c r="B63" s="1469"/>
      <c r="C63" s="1470"/>
      <c r="D63" s="953"/>
      <c r="E63" s="1471" t="s">
        <v>349</v>
      </c>
      <c r="F63" s="1471"/>
      <c r="G63" s="954"/>
      <c r="H63" s="953"/>
      <c r="I63" s="1471" t="s">
        <v>350</v>
      </c>
      <c r="J63" s="1471"/>
      <c r="K63" s="955"/>
      <c r="L63" s="956"/>
      <c r="M63" s="1472" t="s">
        <v>775</v>
      </c>
      <c r="N63" s="1471"/>
      <c r="O63" s="1471"/>
      <c r="P63" s="1471"/>
      <c r="Q63" s="1471"/>
      <c r="R63" s="1471"/>
      <c r="S63" s="1471"/>
      <c r="T63" s="1473"/>
      <c r="U63" s="958" t="s">
        <v>1035</v>
      </c>
      <c r="V63" s="959"/>
      <c r="W63" s="959"/>
      <c r="X63" s="959"/>
      <c r="Y63" s="959"/>
      <c r="Z63" s="959"/>
      <c r="AA63" s="957"/>
    </row>
    <row r="64" spans="1:29" ht="12.95" customHeight="1">
      <c r="A64" s="1468" t="s">
        <v>196</v>
      </c>
      <c r="B64" s="1469"/>
      <c r="C64" s="1470"/>
      <c r="D64" s="953"/>
      <c r="E64" s="1471" t="s">
        <v>351</v>
      </c>
      <c r="F64" s="1471"/>
      <c r="G64" s="954"/>
      <c r="H64" s="953"/>
      <c r="I64" s="1471" t="s">
        <v>352</v>
      </c>
      <c r="J64" s="1471"/>
      <c r="K64" s="955"/>
      <c r="L64" s="956"/>
      <c r="M64" s="1491" t="s">
        <v>353</v>
      </c>
      <c r="N64" s="1492"/>
      <c r="O64" s="1492"/>
      <c r="P64" s="1492"/>
      <c r="Q64" s="1492"/>
      <c r="R64" s="1492"/>
      <c r="S64" s="959"/>
      <c r="T64" s="959"/>
      <c r="U64" s="960" t="s">
        <v>374</v>
      </c>
      <c r="V64" s="961"/>
      <c r="W64" s="961"/>
      <c r="X64" s="961"/>
      <c r="Y64" s="961"/>
      <c r="Z64" s="961"/>
      <c r="AA64" s="962"/>
    </row>
    <row r="65" spans="1:27" ht="12.95" customHeight="1">
      <c r="A65" s="1493" t="s">
        <v>751</v>
      </c>
      <c r="B65" s="1494"/>
      <c r="C65" s="1495"/>
      <c r="D65" s="869"/>
      <c r="E65" s="1479" t="s">
        <v>354</v>
      </c>
      <c r="F65" s="1479"/>
      <c r="G65" s="870"/>
      <c r="H65" s="869"/>
      <c r="I65" s="1479" t="s">
        <v>355</v>
      </c>
      <c r="J65" s="1479"/>
      <c r="K65" s="873"/>
      <c r="L65" s="1502" t="s">
        <v>356</v>
      </c>
      <c r="M65" s="950" t="s">
        <v>515</v>
      </c>
      <c r="N65" s="950" t="s">
        <v>1036</v>
      </c>
      <c r="O65" s="950"/>
      <c r="P65" s="950"/>
      <c r="Q65" s="950"/>
      <c r="R65" s="950"/>
      <c r="S65" s="950"/>
      <c r="T65" s="950"/>
      <c r="U65" s="916"/>
      <c r="X65" s="890"/>
      <c r="Y65" s="890"/>
      <c r="Z65" s="890"/>
      <c r="AA65" s="912"/>
    </row>
    <row r="66" spans="1:27" ht="12.95" customHeight="1">
      <c r="A66" s="1496"/>
      <c r="B66" s="1497"/>
      <c r="C66" s="1498"/>
      <c r="D66" s="876"/>
      <c r="E66" s="1400"/>
      <c r="F66" s="1400"/>
      <c r="G66" s="877"/>
      <c r="H66" s="876"/>
      <c r="I66" s="1400"/>
      <c r="J66" s="1400"/>
      <c r="L66" s="1503"/>
      <c r="M66" s="1505" t="s">
        <v>520</v>
      </c>
      <c r="N66" s="1506"/>
      <c r="O66" s="1506"/>
      <c r="P66" s="1506"/>
      <c r="Q66" s="1506"/>
      <c r="R66" s="1506"/>
      <c r="S66" s="963"/>
      <c r="T66" s="922"/>
      <c r="U66" s="889" t="s">
        <v>357</v>
      </c>
      <c r="V66" s="1520" t="s">
        <v>358</v>
      </c>
      <c r="W66" s="1520"/>
      <c r="X66" s="922"/>
      <c r="Y66" s="922"/>
      <c r="Z66" s="922"/>
      <c r="AA66" s="965"/>
    </row>
    <row r="67" spans="1:27" ht="13.5">
      <c r="A67" s="1496"/>
      <c r="B67" s="1497"/>
      <c r="C67" s="1498"/>
      <c r="D67" s="876"/>
      <c r="E67" s="1400"/>
      <c r="F67" s="1400"/>
      <c r="G67" s="877"/>
      <c r="H67" s="876"/>
      <c r="I67" s="1400"/>
      <c r="J67" s="1400"/>
      <c r="L67" s="1503"/>
      <c r="M67" s="1507"/>
      <c r="N67" s="1506"/>
      <c r="O67" s="1506"/>
      <c r="P67" s="1506"/>
      <c r="Q67" s="1506"/>
      <c r="R67" s="1506"/>
      <c r="S67" s="963"/>
      <c r="T67" s="922"/>
      <c r="U67" s="889" t="s">
        <v>359</v>
      </c>
      <c r="V67" s="1400" t="s">
        <v>752</v>
      </c>
      <c r="W67" s="1400"/>
      <c r="X67" s="1400"/>
      <c r="Y67" s="1400"/>
      <c r="Z67" s="1400"/>
      <c r="AA67" s="1521"/>
    </row>
    <row r="68" spans="1:27" ht="12.95" customHeight="1">
      <c r="A68" s="1496"/>
      <c r="B68" s="1497"/>
      <c r="C68" s="1498"/>
      <c r="D68" s="876"/>
      <c r="E68" s="1400"/>
      <c r="F68" s="1400"/>
      <c r="G68" s="877"/>
      <c r="H68" s="876"/>
      <c r="I68" s="1400"/>
      <c r="J68" s="1400"/>
      <c r="L68" s="1503"/>
      <c r="M68" s="890" t="s">
        <v>516</v>
      </c>
      <c r="N68" s="890" t="s">
        <v>1037</v>
      </c>
      <c r="O68" s="890"/>
      <c r="P68" s="890"/>
      <c r="Q68" s="890"/>
      <c r="R68" s="890"/>
      <c r="S68" s="890"/>
      <c r="T68" s="890"/>
      <c r="U68" s="889"/>
      <c r="V68" s="1400"/>
      <c r="W68" s="1400"/>
      <c r="X68" s="1400"/>
      <c r="Y68" s="1400"/>
      <c r="Z68" s="1400"/>
      <c r="AA68" s="1521"/>
    </row>
    <row r="69" spans="1:27" ht="13.5" customHeight="1">
      <c r="A69" s="1499"/>
      <c r="B69" s="1500"/>
      <c r="C69" s="1501"/>
      <c r="D69" s="886"/>
      <c r="E69" s="1480"/>
      <c r="F69" s="1480"/>
      <c r="G69" s="901"/>
      <c r="H69" s="886"/>
      <c r="I69" s="1480"/>
      <c r="J69" s="1480"/>
      <c r="K69" s="900"/>
      <c r="L69" s="1504"/>
      <c r="M69" s="1523" t="s">
        <v>517</v>
      </c>
      <c r="N69" s="1524"/>
      <c r="O69" s="1524"/>
      <c r="P69" s="1524"/>
      <c r="Q69" s="1524"/>
      <c r="R69" s="1524"/>
      <c r="S69" s="966"/>
      <c r="T69" s="922"/>
      <c r="U69" s="889"/>
      <c r="V69" s="1480"/>
      <c r="W69" s="1480"/>
      <c r="X69" s="1480"/>
      <c r="Y69" s="1480"/>
      <c r="Z69" s="1480"/>
      <c r="AA69" s="1522"/>
    </row>
    <row r="70" spans="1:27" ht="12.95" customHeight="1">
      <c r="A70" s="1468" t="s">
        <v>198</v>
      </c>
      <c r="B70" s="1469"/>
      <c r="C70" s="1470"/>
      <c r="D70" s="876"/>
      <c r="E70" s="1400" t="s">
        <v>360</v>
      </c>
      <c r="F70" s="1400"/>
      <c r="G70" s="877"/>
      <c r="H70" s="876"/>
      <c r="I70" s="1400" t="s">
        <v>361</v>
      </c>
      <c r="J70" s="1400"/>
      <c r="L70" s="888"/>
      <c r="M70" s="960" t="s">
        <v>362</v>
      </c>
      <c r="N70" s="961"/>
      <c r="O70" s="961"/>
      <c r="P70" s="961"/>
      <c r="Q70" s="961"/>
      <c r="R70" s="961"/>
      <c r="S70" s="961"/>
      <c r="T70" s="961"/>
      <c r="U70" s="960" t="s">
        <v>1038</v>
      </c>
      <c r="V70" s="961"/>
      <c r="W70" s="961"/>
      <c r="X70" s="961"/>
      <c r="Y70" s="961"/>
      <c r="Z70" s="961"/>
      <c r="AA70" s="962"/>
    </row>
    <row r="71" spans="1:27" ht="12.95" customHeight="1">
      <c r="A71" s="1417" t="s">
        <v>199</v>
      </c>
      <c r="B71" s="1418"/>
      <c r="C71" s="1419"/>
      <c r="D71" s="869"/>
      <c r="E71" s="1479" t="s">
        <v>363</v>
      </c>
      <c r="F71" s="1479"/>
      <c r="G71" s="870"/>
      <c r="H71" s="869"/>
      <c r="I71" s="1479" t="s">
        <v>364</v>
      </c>
      <c r="J71" s="1479"/>
      <c r="K71" s="873"/>
      <c r="L71" s="1427"/>
      <c r="M71" s="889" t="s">
        <v>365</v>
      </c>
      <c r="N71" s="890"/>
      <c r="O71" s="890"/>
      <c r="P71" s="890"/>
      <c r="Q71" s="890"/>
      <c r="R71" s="890"/>
      <c r="S71" s="890"/>
      <c r="T71" s="890"/>
      <c r="U71" s="889" t="s">
        <v>366</v>
      </c>
      <c r="V71" s="890"/>
      <c r="W71" s="890"/>
      <c r="X71" s="890"/>
      <c r="Y71" s="890"/>
      <c r="Z71" s="890"/>
      <c r="AA71" s="912"/>
    </row>
    <row r="72" spans="1:27" ht="12.95" customHeight="1">
      <c r="A72" s="1420"/>
      <c r="B72" s="1421"/>
      <c r="C72" s="1422"/>
      <c r="D72" s="876"/>
      <c r="E72" s="1400"/>
      <c r="F72" s="1400"/>
      <c r="G72" s="877"/>
      <c r="H72" s="876"/>
      <c r="I72" s="1400"/>
      <c r="J72" s="1400"/>
      <c r="L72" s="1428"/>
      <c r="M72" s="889"/>
      <c r="N72" s="1511" t="s">
        <v>518</v>
      </c>
      <c r="O72" s="1511"/>
      <c r="P72" s="1511"/>
      <c r="Q72" s="1511"/>
      <c r="R72" s="1511"/>
      <c r="S72" s="950"/>
      <c r="T72" s="890"/>
      <c r="U72" s="889" t="s">
        <v>367</v>
      </c>
      <c r="V72" s="890"/>
      <c r="W72" s="890"/>
      <c r="X72" s="890"/>
      <c r="Y72" s="890"/>
      <c r="Z72" s="890"/>
      <c r="AA72" s="912"/>
    </row>
    <row r="73" spans="1:27" ht="12.95" customHeight="1">
      <c r="A73" s="1420"/>
      <c r="B73" s="1421"/>
      <c r="C73" s="1422"/>
      <c r="D73" s="876"/>
      <c r="E73" s="1400"/>
      <c r="F73" s="1400"/>
      <c r="G73" s="877"/>
      <c r="H73" s="876"/>
      <c r="I73" s="1400"/>
      <c r="J73" s="1400"/>
      <c r="L73" s="1428"/>
      <c r="M73" s="889" t="s">
        <v>368</v>
      </c>
      <c r="N73" s="890"/>
      <c r="O73" s="890"/>
      <c r="P73" s="890"/>
      <c r="Q73" s="890"/>
      <c r="R73" s="890"/>
      <c r="S73" s="890"/>
      <c r="T73" s="890"/>
      <c r="U73" s="889"/>
      <c r="V73" s="890"/>
      <c r="W73" s="890"/>
      <c r="X73" s="890"/>
      <c r="Y73" s="890"/>
      <c r="Z73" s="890"/>
      <c r="AA73" s="912"/>
    </row>
    <row r="74" spans="1:27" ht="12.95" customHeight="1">
      <c r="A74" s="1423"/>
      <c r="B74" s="1424"/>
      <c r="C74" s="1425"/>
      <c r="D74" s="886"/>
      <c r="E74" s="1480"/>
      <c r="F74" s="1480"/>
      <c r="G74" s="901"/>
      <c r="H74" s="886"/>
      <c r="I74" s="1480"/>
      <c r="J74" s="1480"/>
      <c r="K74" s="900"/>
      <c r="L74" s="1430"/>
      <c r="M74" s="889" t="s">
        <v>519</v>
      </c>
      <c r="N74" s="890"/>
      <c r="O74" s="890"/>
      <c r="P74" s="890"/>
      <c r="Q74" s="890"/>
      <c r="R74" s="890"/>
      <c r="S74" s="890"/>
      <c r="T74" s="890"/>
      <c r="U74" s="914"/>
      <c r="V74" s="915"/>
      <c r="W74" s="915"/>
      <c r="X74" s="915"/>
      <c r="Y74" s="915"/>
      <c r="Z74" s="915"/>
      <c r="AA74" s="967"/>
    </row>
    <row r="75" spans="1:27" ht="12.95" customHeight="1">
      <c r="A75" s="1512" t="s">
        <v>200</v>
      </c>
      <c r="B75" s="1513"/>
      <c r="C75" s="1514"/>
      <c r="D75" s="968"/>
      <c r="E75" s="1515" t="s">
        <v>1039</v>
      </c>
      <c r="F75" s="1515"/>
      <c r="G75" s="969"/>
      <c r="H75" s="968"/>
      <c r="I75" s="1515" t="s">
        <v>369</v>
      </c>
      <c r="J75" s="1515"/>
      <c r="K75" s="970"/>
      <c r="L75" s="971">
        <v>38718</v>
      </c>
      <c r="M75" s="1516" t="s">
        <v>536</v>
      </c>
      <c r="N75" s="1517"/>
      <c r="O75" s="1517"/>
      <c r="P75" s="1517"/>
      <c r="Q75" s="1517"/>
      <c r="R75" s="1517"/>
      <c r="S75" s="972"/>
      <c r="T75" s="972"/>
      <c r="U75" s="1508" t="s">
        <v>370</v>
      </c>
      <c r="V75" s="1509"/>
      <c r="W75" s="1509"/>
      <c r="X75" s="1509"/>
      <c r="Y75" s="1509"/>
      <c r="Z75" s="1509"/>
      <c r="AA75" s="1510"/>
    </row>
    <row r="76" spans="1:27" ht="12.95" customHeight="1">
      <c r="L76" s="985"/>
      <c r="M76" s="973"/>
      <c r="N76" s="974"/>
      <c r="O76" s="974"/>
      <c r="P76" s="974"/>
      <c r="Q76" s="974"/>
      <c r="R76" s="974"/>
      <c r="S76" s="974"/>
      <c r="T76" s="974"/>
      <c r="U76" s="974"/>
      <c r="V76" s="974"/>
      <c r="W76" s="974"/>
      <c r="X76" s="974"/>
      <c r="Y76" s="974"/>
      <c r="Z76" s="974"/>
      <c r="AA76" s="973" t="s">
        <v>371</v>
      </c>
    </row>
    <row r="77" spans="1:27" ht="20.100000000000001" customHeight="1">
      <c r="F77" s="892"/>
      <c r="L77" s="975"/>
    </row>
    <row r="78" spans="1:27" ht="9.9499999999999993" customHeight="1">
      <c r="F78" s="892"/>
      <c r="L78" s="975"/>
    </row>
    <row r="79" spans="1:27" ht="9.9499999999999993" customHeight="1">
      <c r="F79" s="892"/>
      <c r="L79" s="975"/>
    </row>
    <row r="80" spans="1:27" ht="9.9499999999999993" customHeight="1">
      <c r="F80" s="892"/>
      <c r="L80" s="975"/>
    </row>
    <row r="81" spans="2:23" ht="9.9499999999999993" customHeight="1">
      <c r="B81" s="874"/>
      <c r="C81" s="874"/>
      <c r="D81" s="874"/>
      <c r="F81" s="892"/>
      <c r="L81" s="975"/>
    </row>
    <row r="82" spans="2:23" ht="9.9499999999999993" customHeight="1">
      <c r="B82" s="874"/>
      <c r="C82" s="874"/>
      <c r="D82" s="874"/>
    </row>
    <row r="83" spans="2:23" ht="9.9499999999999993" customHeight="1">
      <c r="B83" s="874"/>
      <c r="C83" s="874"/>
      <c r="D83" s="874"/>
      <c r="F83" s="892"/>
      <c r="L83" s="975"/>
    </row>
    <row r="84" spans="2:23" ht="11.25" customHeight="1">
      <c r="B84" s="874"/>
      <c r="C84" s="874"/>
      <c r="D84" s="874"/>
      <c r="F84" s="892"/>
      <c r="J84" s="874"/>
      <c r="M84" s="874" t="s">
        <v>956</v>
      </c>
    </row>
    <row r="85" spans="2:23" ht="11.25" customHeight="1">
      <c r="B85" s="874"/>
      <c r="C85" s="874"/>
      <c r="D85" s="874"/>
      <c r="E85" s="922"/>
      <c r="F85" s="922"/>
      <c r="I85" s="922"/>
      <c r="M85" s="1402" t="s">
        <v>929</v>
      </c>
      <c r="N85" s="1403"/>
      <c r="O85" s="1525"/>
      <c r="P85" s="979" t="s">
        <v>935</v>
      </c>
      <c r="R85" s="1398"/>
      <c r="S85" s="1398"/>
      <c r="T85" s="1398"/>
      <c r="U85" s="1398"/>
      <c r="V85" s="1398"/>
      <c r="W85" s="1398"/>
    </row>
    <row r="86" spans="2:23" ht="11.25" customHeight="1">
      <c r="B86" s="874"/>
      <c r="C86" s="874"/>
      <c r="D86" s="874"/>
      <c r="E86" s="922"/>
      <c r="F86" s="922"/>
      <c r="I86" s="922"/>
      <c r="M86" s="1538" t="s">
        <v>930</v>
      </c>
      <c r="N86" s="1390" t="s">
        <v>931</v>
      </c>
      <c r="O86" s="1526"/>
      <c r="P86" s="976" t="s">
        <v>632</v>
      </c>
      <c r="R86" s="1398"/>
      <c r="S86" s="1398"/>
      <c r="T86" s="1398"/>
      <c r="U86" s="1398"/>
      <c r="V86" s="927"/>
      <c r="W86" s="927"/>
    </row>
    <row r="87" spans="2:23" ht="11.25" customHeight="1">
      <c r="B87" s="874"/>
      <c r="C87" s="874"/>
      <c r="D87" s="874"/>
      <c r="E87" s="922"/>
      <c r="F87" s="922"/>
      <c r="I87" s="922"/>
      <c r="L87" s="975"/>
      <c r="M87" s="1538"/>
      <c r="N87" s="1390" t="s">
        <v>932</v>
      </c>
      <c r="O87" s="1526"/>
      <c r="P87" s="976" t="s">
        <v>632</v>
      </c>
      <c r="R87" s="1396"/>
      <c r="S87" s="1396"/>
      <c r="T87" s="1396"/>
      <c r="U87" s="1396"/>
      <c r="V87" s="1398"/>
      <c r="W87" s="1398"/>
    </row>
    <row r="88" spans="2:23" ht="11.25" customHeight="1">
      <c r="B88" s="874"/>
      <c r="C88" s="874"/>
      <c r="D88" s="874"/>
      <c r="E88" s="922"/>
      <c r="F88" s="922"/>
      <c r="I88" s="922"/>
      <c r="L88" s="975"/>
      <c r="M88" s="1538"/>
      <c r="N88" s="1390" t="s">
        <v>933</v>
      </c>
      <c r="O88" s="1526"/>
      <c r="P88" s="976" t="s">
        <v>936</v>
      </c>
      <c r="R88" s="1400"/>
      <c r="S88" s="1400"/>
      <c r="T88" s="1400"/>
      <c r="U88" s="1400"/>
      <c r="V88" s="1398"/>
      <c r="W88" s="1398"/>
    </row>
    <row r="89" spans="2:23" ht="11.25" customHeight="1">
      <c r="B89" s="874"/>
      <c r="C89" s="874"/>
      <c r="D89" s="874"/>
      <c r="J89" s="874"/>
      <c r="M89" s="1538"/>
      <c r="N89" s="1390" t="s">
        <v>1040</v>
      </c>
      <c r="O89" s="1526"/>
      <c r="P89" s="976" t="s">
        <v>937</v>
      </c>
      <c r="R89" s="1400"/>
      <c r="S89" s="1400"/>
      <c r="T89" s="1400"/>
      <c r="U89" s="1400"/>
      <c r="V89" s="1398"/>
      <c r="W89" s="1398"/>
    </row>
    <row r="90" spans="2:23" ht="11.25" customHeight="1">
      <c r="B90" s="874"/>
      <c r="C90" s="874"/>
      <c r="D90" s="874"/>
      <c r="L90" s="975"/>
      <c r="M90" s="1527" t="s">
        <v>938</v>
      </c>
      <c r="N90" s="1528"/>
      <c r="O90" s="1529"/>
      <c r="P90" s="1401" t="s">
        <v>924</v>
      </c>
      <c r="R90" s="1397"/>
      <c r="S90" s="1396"/>
      <c r="T90" s="1396"/>
      <c r="U90" s="1396"/>
      <c r="V90" s="1398"/>
      <c r="W90" s="1398"/>
    </row>
    <row r="91" spans="2:23" ht="11.25" customHeight="1">
      <c r="B91" s="874"/>
      <c r="C91" s="874"/>
      <c r="D91" s="874"/>
      <c r="L91" s="975"/>
      <c r="M91" s="1530"/>
      <c r="N91" s="1531"/>
      <c r="O91" s="1532"/>
      <c r="P91" s="1401"/>
      <c r="R91" s="1397"/>
      <c r="S91" s="1396"/>
      <c r="T91" s="1396"/>
      <c r="U91" s="1396"/>
      <c r="V91" s="1398"/>
      <c r="W91" s="1398"/>
    </row>
    <row r="92" spans="2:23" ht="11.25" customHeight="1">
      <c r="B92" s="874"/>
      <c r="C92" s="874"/>
      <c r="D92" s="874"/>
      <c r="M92" s="982" t="s">
        <v>939</v>
      </c>
      <c r="N92" s="982"/>
      <c r="O92" s="982"/>
      <c r="P92" s="976" t="s">
        <v>633</v>
      </c>
      <c r="R92" s="1397"/>
      <c r="S92" s="1396"/>
      <c r="T92" s="1396"/>
      <c r="U92" s="1396"/>
      <c r="V92" s="1397"/>
      <c r="W92" s="1399"/>
    </row>
    <row r="93" spans="2:23" ht="11.25" customHeight="1">
      <c r="B93" s="874"/>
      <c r="C93" s="874"/>
      <c r="D93" s="874"/>
      <c r="L93" s="975"/>
      <c r="M93" s="982" t="s">
        <v>940</v>
      </c>
      <c r="N93" s="982"/>
      <c r="O93" s="982"/>
      <c r="P93" s="976" t="s">
        <v>936</v>
      </c>
      <c r="R93" s="1397"/>
      <c r="S93" s="1396"/>
      <c r="T93" s="1396"/>
      <c r="U93" s="1396"/>
      <c r="V93" s="1398"/>
      <c r="W93" s="1398"/>
    </row>
    <row r="94" spans="2:23" ht="11.25" customHeight="1">
      <c r="B94" s="874"/>
      <c r="C94" s="874"/>
      <c r="D94" s="874"/>
      <c r="L94" s="975"/>
      <c r="M94" s="982" t="s">
        <v>941</v>
      </c>
      <c r="N94" s="982"/>
      <c r="O94" s="982"/>
      <c r="P94" s="976" t="s">
        <v>943</v>
      </c>
      <c r="R94" s="1397"/>
      <c r="V94" s="1397"/>
      <c r="W94" s="977"/>
    </row>
    <row r="95" spans="2:23" ht="11.25" customHeight="1">
      <c r="M95" s="982" t="s">
        <v>942</v>
      </c>
      <c r="N95" s="982"/>
      <c r="O95" s="982"/>
      <c r="P95" s="976" t="s">
        <v>924</v>
      </c>
      <c r="R95" s="1396"/>
      <c r="S95" s="1396"/>
      <c r="T95" s="1396"/>
      <c r="U95" s="1396"/>
      <c r="V95" s="1398"/>
      <c r="W95" s="977"/>
    </row>
    <row r="96" spans="2:23" ht="11.25" customHeight="1">
      <c r="B96" s="874"/>
      <c r="C96" s="874"/>
      <c r="D96" s="874"/>
      <c r="J96" s="874"/>
      <c r="P96" s="985"/>
    </row>
    <row r="97" spans="2:22" ht="11.25" customHeight="1">
      <c r="B97" s="874"/>
      <c r="C97" s="874"/>
      <c r="D97" s="874"/>
      <c r="J97" s="874"/>
      <c r="P97" s="985"/>
    </row>
    <row r="98" spans="2:22" ht="11.25" customHeight="1">
      <c r="M98" s="874" t="s">
        <v>957</v>
      </c>
      <c r="P98" s="985"/>
    </row>
    <row r="99" spans="2:22" ht="11.25" customHeight="1">
      <c r="M99" s="1405" t="s">
        <v>929</v>
      </c>
      <c r="N99" s="1406"/>
      <c r="O99" s="1533"/>
      <c r="P99" s="1404" t="s">
        <v>935</v>
      </c>
      <c r="Q99" s="1404"/>
      <c r="R99" s="1404"/>
      <c r="S99" s="1404"/>
      <c r="T99" s="1404"/>
      <c r="U99" s="1404"/>
      <c r="V99" s="1404"/>
    </row>
    <row r="100" spans="2:22" ht="11.25" customHeight="1">
      <c r="M100" s="1407"/>
      <c r="N100" s="1398"/>
      <c r="O100" s="1534"/>
      <c r="P100" s="1408" t="s">
        <v>944</v>
      </c>
      <c r="Q100" s="1405" t="s">
        <v>954</v>
      </c>
      <c r="R100" s="1406"/>
      <c r="S100" s="1406"/>
      <c r="T100" s="1406"/>
      <c r="U100" s="1404" t="s">
        <v>955</v>
      </c>
      <c r="V100" s="1404"/>
    </row>
    <row r="101" spans="2:22" ht="11.25" customHeight="1">
      <c r="M101" s="1407"/>
      <c r="N101" s="1398"/>
      <c r="O101" s="1534"/>
      <c r="P101" s="1408"/>
      <c r="Q101" s="1407"/>
      <c r="R101" s="1398"/>
      <c r="S101" s="1398"/>
      <c r="T101" s="1398"/>
      <c r="U101" s="1404"/>
      <c r="V101" s="1404"/>
    </row>
    <row r="102" spans="2:22" ht="11.25" customHeight="1">
      <c r="M102" s="1407"/>
      <c r="N102" s="1398"/>
      <c r="O102" s="1534"/>
      <c r="P102" s="1408"/>
      <c r="R102" s="1402" t="s">
        <v>969</v>
      </c>
      <c r="S102" s="1403"/>
      <c r="T102" s="1403"/>
      <c r="U102" s="1404"/>
      <c r="V102" s="1404"/>
    </row>
    <row r="103" spans="2:22" ht="11.25" customHeight="1">
      <c r="M103" s="1535"/>
      <c r="N103" s="1536"/>
      <c r="O103" s="1537"/>
      <c r="P103" s="1409"/>
      <c r="R103" s="979" t="s">
        <v>951</v>
      </c>
      <c r="S103" s="979" t="s">
        <v>952</v>
      </c>
      <c r="T103" s="978" t="s">
        <v>953</v>
      </c>
      <c r="U103" s="1404"/>
      <c r="V103" s="1404"/>
    </row>
    <row r="104" spans="2:22">
      <c r="M104" s="1383" t="s">
        <v>945</v>
      </c>
      <c r="N104" s="1383" t="s">
        <v>946</v>
      </c>
      <c r="O104" s="982" t="s">
        <v>947</v>
      </c>
      <c r="P104" s="980" t="s">
        <v>916</v>
      </c>
      <c r="Q104" s="976" t="s">
        <v>927</v>
      </c>
      <c r="R104" s="976" t="s">
        <v>648</v>
      </c>
      <c r="S104" s="976" t="s">
        <v>649</v>
      </c>
      <c r="T104" s="981" t="s">
        <v>650</v>
      </c>
      <c r="U104" s="1401" t="s">
        <v>636</v>
      </c>
      <c r="V104" s="1401"/>
    </row>
    <row r="105" spans="2:22">
      <c r="M105" s="1383"/>
      <c r="N105" s="1383"/>
      <c r="O105" s="982" t="s">
        <v>948</v>
      </c>
      <c r="P105" s="976" t="s">
        <v>915</v>
      </c>
      <c r="Q105" s="976" t="s">
        <v>926</v>
      </c>
      <c r="R105" s="976" t="s">
        <v>645</v>
      </c>
      <c r="S105" s="976" t="s">
        <v>646</v>
      </c>
      <c r="T105" s="981" t="s">
        <v>647</v>
      </c>
      <c r="U105" s="1401" t="s">
        <v>635</v>
      </c>
      <c r="V105" s="1401"/>
    </row>
    <row r="106" spans="2:22">
      <c r="M106" s="1383"/>
      <c r="N106" s="1383" t="s">
        <v>949</v>
      </c>
      <c r="O106" s="982" t="s">
        <v>947</v>
      </c>
      <c r="P106" s="976" t="s">
        <v>917</v>
      </c>
      <c r="Q106" s="976" t="s">
        <v>928</v>
      </c>
      <c r="R106" s="976" t="s">
        <v>653</v>
      </c>
      <c r="S106" s="976" t="s">
        <v>654</v>
      </c>
      <c r="T106" s="981" t="s">
        <v>506</v>
      </c>
      <c r="U106" s="1401" t="s">
        <v>633</v>
      </c>
      <c r="V106" s="1401"/>
    </row>
    <row r="107" spans="2:22">
      <c r="M107" s="1383"/>
      <c r="N107" s="1383"/>
      <c r="O107" s="982" t="s">
        <v>948</v>
      </c>
      <c r="P107" s="976" t="s">
        <v>347</v>
      </c>
      <c r="Q107" s="976" t="s">
        <v>506</v>
      </c>
      <c r="R107" s="976" t="s">
        <v>644</v>
      </c>
      <c r="S107" s="976" t="s">
        <v>651</v>
      </c>
      <c r="T107" s="981" t="s">
        <v>652</v>
      </c>
      <c r="U107" s="1401" t="s">
        <v>637</v>
      </c>
      <c r="V107" s="1401"/>
    </row>
    <row r="108" spans="2:22">
      <c r="M108" s="1383" t="s">
        <v>950</v>
      </c>
      <c r="N108" s="1383"/>
      <c r="O108" s="1383"/>
      <c r="P108" s="976" t="s">
        <v>914</v>
      </c>
      <c r="Q108" s="976" t="s">
        <v>925</v>
      </c>
      <c r="R108" s="976" t="s">
        <v>644</v>
      </c>
      <c r="S108" s="976" t="s">
        <v>632</v>
      </c>
      <c r="T108" s="981" t="s">
        <v>347</v>
      </c>
      <c r="U108" s="1401" t="s">
        <v>634</v>
      </c>
      <c r="V108" s="1401"/>
    </row>
    <row r="109" spans="2:22" ht="12" customHeight="1">
      <c r="M109" s="1400" t="s">
        <v>970</v>
      </c>
      <c r="N109" s="1400"/>
      <c r="O109" s="1400"/>
      <c r="P109" s="1400"/>
      <c r="Q109" s="1400"/>
      <c r="R109" s="1400"/>
      <c r="S109" s="1400"/>
      <c r="T109" s="1400"/>
      <c r="U109" s="1400"/>
      <c r="V109" s="1400"/>
    </row>
    <row r="110" spans="2:22" ht="12" customHeight="1">
      <c r="M110" s="1400"/>
      <c r="N110" s="1400"/>
      <c r="O110" s="1400"/>
      <c r="P110" s="1400"/>
      <c r="Q110" s="1400"/>
      <c r="R110" s="1400"/>
      <c r="S110" s="1400"/>
      <c r="T110" s="1400"/>
      <c r="U110" s="1400"/>
      <c r="V110" s="1400"/>
    </row>
    <row r="111" spans="2:22">
      <c r="M111" s="1396"/>
      <c r="N111" s="1396"/>
      <c r="O111" s="1396"/>
      <c r="P111" s="1396"/>
      <c r="Q111" s="1396"/>
      <c r="R111" s="1396"/>
      <c r="S111" s="1396"/>
      <c r="T111" s="1396"/>
    </row>
    <row r="112" spans="2:22">
      <c r="M112" s="874" t="s">
        <v>958</v>
      </c>
    </row>
    <row r="113" spans="13:22">
      <c r="M113" s="1383" t="s">
        <v>959</v>
      </c>
      <c r="N113" s="1383"/>
      <c r="O113" s="1383"/>
      <c r="P113" s="1383"/>
      <c r="Q113" s="1383" t="s">
        <v>935</v>
      </c>
      <c r="R113" s="1383"/>
    </row>
    <row r="114" spans="13:22">
      <c r="M114" s="1383"/>
      <c r="N114" s="1383"/>
      <c r="O114" s="1383"/>
      <c r="P114" s="1383"/>
      <c r="Q114" s="979" t="s">
        <v>947</v>
      </c>
      <c r="R114" s="979" t="s">
        <v>948</v>
      </c>
    </row>
    <row r="115" spans="13:22">
      <c r="M115" s="1384" t="s">
        <v>960</v>
      </c>
      <c r="N115" s="1384"/>
      <c r="O115" s="1384"/>
      <c r="P115" s="1385"/>
      <c r="Q115" s="1386" t="s">
        <v>968</v>
      </c>
      <c r="R115" s="1386" t="s">
        <v>968</v>
      </c>
    </row>
    <row r="116" spans="13:22">
      <c r="M116" s="1389" t="s">
        <v>961</v>
      </c>
      <c r="N116" s="1389"/>
      <c r="O116" s="1389"/>
      <c r="P116" s="1390"/>
      <c r="Q116" s="1387"/>
      <c r="R116" s="1387"/>
    </row>
    <row r="117" spans="13:22">
      <c r="M117" s="1389"/>
      <c r="N117" s="1389"/>
      <c r="O117" s="1389"/>
      <c r="P117" s="1390"/>
      <c r="Q117" s="1387"/>
      <c r="R117" s="1387"/>
    </row>
    <row r="118" spans="13:22">
      <c r="M118" s="1389" t="s">
        <v>967</v>
      </c>
      <c r="N118" s="1392" t="s">
        <v>962</v>
      </c>
      <c r="O118" s="1393"/>
      <c r="P118" s="1393"/>
      <c r="Q118" s="1387"/>
      <c r="R118" s="1387"/>
    </row>
    <row r="119" spans="13:22">
      <c r="M119" s="1389"/>
      <c r="N119" s="1392" t="s">
        <v>963</v>
      </c>
      <c r="O119" s="1393"/>
      <c r="P119" s="1393"/>
      <c r="Q119" s="1388"/>
      <c r="R119" s="1388"/>
    </row>
    <row r="120" spans="13:22">
      <c r="M120" s="1389"/>
      <c r="N120" s="1384" t="s">
        <v>964</v>
      </c>
      <c r="O120" s="1384"/>
      <c r="P120" s="1385"/>
      <c r="Q120" s="1394" t="s">
        <v>1041</v>
      </c>
      <c r="R120" s="1395">
        <v>5.0000000000000001E-3</v>
      </c>
    </row>
    <row r="121" spans="13:22">
      <c r="M121" s="1389"/>
      <c r="N121" s="1384"/>
      <c r="O121" s="1384"/>
      <c r="P121" s="1385"/>
      <c r="Q121" s="1388"/>
      <c r="R121" s="1388"/>
    </row>
    <row r="122" spans="13:22">
      <c r="M122" s="1391"/>
      <c r="N122" s="983" t="s">
        <v>965</v>
      </c>
      <c r="Q122" s="1394" t="s">
        <v>1042</v>
      </c>
      <c r="R122" s="984">
        <v>0.01</v>
      </c>
    </row>
    <row r="123" spans="13:22">
      <c r="M123" s="1384" t="s">
        <v>966</v>
      </c>
      <c r="N123" s="1384"/>
      <c r="O123" s="1384"/>
      <c r="P123" s="1385"/>
      <c r="Q123" s="1388"/>
      <c r="R123" s="984">
        <v>0.02</v>
      </c>
    </row>
    <row r="124" spans="13:22">
      <c r="M124" s="874" t="s">
        <v>971</v>
      </c>
    </row>
    <row r="125" spans="13:22">
      <c r="M125" s="874" t="s">
        <v>972</v>
      </c>
    </row>
    <row r="127" spans="13:22">
      <c r="P127" s="985"/>
    </row>
    <row r="128" spans="13:22">
      <c r="M128" s="917"/>
      <c r="N128" s="917"/>
      <c r="O128" s="917"/>
      <c r="P128" s="917"/>
      <c r="Q128" s="917"/>
      <c r="R128" s="917"/>
      <c r="S128" s="917"/>
      <c r="T128" s="917"/>
      <c r="U128" s="932"/>
      <c r="V128" s="932"/>
    </row>
    <row r="129" spans="13:22">
      <c r="M129" s="917"/>
      <c r="N129" s="917"/>
      <c r="O129" s="917"/>
      <c r="P129" s="917"/>
      <c r="Q129" s="917"/>
      <c r="R129" s="917"/>
      <c r="S129" s="917"/>
      <c r="T129" s="917"/>
      <c r="U129" s="1519"/>
      <c r="V129" s="1519"/>
    </row>
    <row r="130" spans="13:22">
      <c r="M130" s="917"/>
      <c r="N130" s="917"/>
      <c r="O130" s="917"/>
      <c r="P130" s="917"/>
      <c r="Q130" s="917"/>
      <c r="R130" s="917"/>
      <c r="S130" s="917"/>
      <c r="T130" s="917"/>
      <c r="U130" s="1519"/>
      <c r="V130" s="1519"/>
    </row>
    <row r="131" spans="13:22">
      <c r="M131" s="917"/>
      <c r="N131" s="917"/>
      <c r="O131" s="917"/>
      <c r="P131" s="917"/>
      <c r="Q131" s="917"/>
      <c r="R131" s="917"/>
      <c r="S131" s="917"/>
      <c r="T131" s="917"/>
      <c r="U131" s="1519"/>
      <c r="V131" s="1519"/>
    </row>
    <row r="132" spans="13:22">
      <c r="M132" s="917"/>
      <c r="N132" s="917"/>
      <c r="O132" s="917"/>
      <c r="P132" s="917"/>
      <c r="Q132" s="917"/>
      <c r="R132" s="917"/>
      <c r="S132" s="917"/>
      <c r="T132" s="917"/>
      <c r="U132" s="1519"/>
      <c r="V132" s="1519"/>
    </row>
    <row r="133" spans="13:22">
      <c r="M133" s="917"/>
      <c r="N133" s="917"/>
      <c r="O133" s="917"/>
      <c r="P133" s="917"/>
      <c r="Q133" s="917"/>
      <c r="R133" s="917"/>
      <c r="S133" s="917"/>
      <c r="T133" s="917"/>
      <c r="U133" s="1518"/>
      <c r="V133" s="1518"/>
    </row>
    <row r="134" spans="13:22">
      <c r="M134" s="917"/>
      <c r="N134" s="917"/>
      <c r="O134" s="917"/>
      <c r="P134" s="917"/>
      <c r="Q134" s="917"/>
      <c r="R134" s="917"/>
      <c r="S134" s="917"/>
      <c r="T134" s="917"/>
      <c r="U134" s="1518"/>
      <c r="V134" s="1518"/>
    </row>
    <row r="135" spans="13:22">
      <c r="M135" s="917"/>
      <c r="N135" s="917"/>
      <c r="O135" s="917"/>
      <c r="P135" s="917"/>
      <c r="Q135" s="917"/>
      <c r="R135" s="917"/>
      <c r="S135" s="917"/>
      <c r="T135" s="917"/>
      <c r="U135" s="1518"/>
      <c r="V135" s="1518"/>
    </row>
    <row r="136" spans="13:22">
      <c r="M136" s="917"/>
      <c r="N136" s="917"/>
      <c r="O136" s="917"/>
      <c r="P136" s="917"/>
      <c r="Q136" s="917"/>
      <c r="R136" s="917"/>
      <c r="S136" s="917"/>
      <c r="T136" s="917"/>
      <c r="U136" s="1518"/>
      <c r="V136" s="1518"/>
    </row>
    <row r="137" spans="13:22">
      <c r="M137" s="917"/>
      <c r="N137" s="917"/>
      <c r="O137" s="917"/>
      <c r="P137" s="917"/>
      <c r="Q137" s="917"/>
      <c r="R137" s="917"/>
      <c r="S137" s="917"/>
      <c r="T137" s="917"/>
      <c r="U137" s="1518"/>
      <c r="V137" s="1518"/>
    </row>
    <row r="138" spans="13:22" ht="12" customHeight="1">
      <c r="M138" s="917"/>
      <c r="N138" s="917"/>
      <c r="O138" s="917"/>
      <c r="P138" s="917"/>
      <c r="Q138" s="917"/>
      <c r="R138" s="917"/>
      <c r="S138" s="917"/>
      <c r="T138" s="917"/>
      <c r="U138" s="918"/>
      <c r="V138" s="918"/>
    </row>
    <row r="139" spans="13:22">
      <c r="M139" s="917"/>
      <c r="N139" s="917"/>
      <c r="O139" s="917"/>
      <c r="P139" s="917"/>
      <c r="Q139" s="917"/>
      <c r="R139" s="917"/>
      <c r="S139" s="917"/>
      <c r="T139" s="917"/>
      <c r="U139" s="918"/>
      <c r="V139" s="918"/>
    </row>
  </sheetData>
  <mergeCells count="169">
    <mergeCell ref="M55:P55"/>
    <mergeCell ref="M59:T60"/>
    <mergeCell ref="N42:N43"/>
    <mergeCell ref="P36:P38"/>
    <mergeCell ref="Q36:S36"/>
    <mergeCell ref="Q37:Q38"/>
    <mergeCell ref="R37:R38"/>
    <mergeCell ref="S37:S38"/>
    <mergeCell ref="T36:T38"/>
    <mergeCell ref="M44:T45"/>
    <mergeCell ref="N40:N41"/>
    <mergeCell ref="M58:P58"/>
    <mergeCell ref="N56:Q56"/>
    <mergeCell ref="N57:Q57"/>
    <mergeCell ref="U137:V137"/>
    <mergeCell ref="M49:M52"/>
    <mergeCell ref="U129:V132"/>
    <mergeCell ref="U133:V133"/>
    <mergeCell ref="U134:V134"/>
    <mergeCell ref="U135:V135"/>
    <mergeCell ref="U136:V136"/>
    <mergeCell ref="V66:W66"/>
    <mergeCell ref="V67:AA69"/>
    <mergeCell ref="M69:R69"/>
    <mergeCell ref="M85:O85"/>
    <mergeCell ref="N86:O86"/>
    <mergeCell ref="N87:O87"/>
    <mergeCell ref="N88:O88"/>
    <mergeCell ref="N89:O89"/>
    <mergeCell ref="M90:O91"/>
    <mergeCell ref="M99:O103"/>
    <mergeCell ref="M86:M89"/>
    <mergeCell ref="P90:P91"/>
    <mergeCell ref="M111:T111"/>
    <mergeCell ref="U104:V104"/>
    <mergeCell ref="U105:V105"/>
    <mergeCell ref="U106:V106"/>
    <mergeCell ref="U107:V107"/>
    <mergeCell ref="A70:C70"/>
    <mergeCell ref="E70:F70"/>
    <mergeCell ref="I70:J70"/>
    <mergeCell ref="U75:AA75"/>
    <mergeCell ref="A71:C74"/>
    <mergeCell ref="E71:F74"/>
    <mergeCell ref="I71:J74"/>
    <mergeCell ref="L71:L74"/>
    <mergeCell ref="N72:R72"/>
    <mergeCell ref="A75:C75"/>
    <mergeCell ref="E75:F75"/>
    <mergeCell ref="I75:J75"/>
    <mergeCell ref="M75:R75"/>
    <mergeCell ref="A64:C64"/>
    <mergeCell ref="E64:F64"/>
    <mergeCell ref="I64:J64"/>
    <mergeCell ref="M64:R64"/>
    <mergeCell ref="A65:C69"/>
    <mergeCell ref="E65:F69"/>
    <mergeCell ref="I65:J69"/>
    <mergeCell ref="L65:L69"/>
    <mergeCell ref="M66:R67"/>
    <mergeCell ref="A63:C63"/>
    <mergeCell ref="E63:F63"/>
    <mergeCell ref="I63:J63"/>
    <mergeCell ref="A29:C62"/>
    <mergeCell ref="M63:T63"/>
    <mergeCell ref="AC41:AC44"/>
    <mergeCell ref="U49:W49"/>
    <mergeCell ref="X27:AA27"/>
    <mergeCell ref="X28:AA28"/>
    <mergeCell ref="E29:F62"/>
    <mergeCell ref="I29:J62"/>
    <mergeCell ref="L29:L62"/>
    <mergeCell ref="X29:AA62"/>
    <mergeCell ref="U33:W35"/>
    <mergeCell ref="U41:W41"/>
    <mergeCell ref="M31:N31"/>
    <mergeCell ref="M32:N32"/>
    <mergeCell ref="M33:N33"/>
    <mergeCell ref="M34:N34"/>
    <mergeCell ref="M35:O35"/>
    <mergeCell ref="M36:O38"/>
    <mergeCell ref="M39:O39"/>
    <mergeCell ref="M40:M43"/>
    <mergeCell ref="M48:O48"/>
    <mergeCell ref="A23:C28"/>
    <mergeCell ref="E23:F28"/>
    <mergeCell ref="I23:J28"/>
    <mergeCell ref="L23:L28"/>
    <mergeCell ref="J14:J17"/>
    <mergeCell ref="J18:J20"/>
    <mergeCell ref="N18:P19"/>
    <mergeCell ref="Q18:Q19"/>
    <mergeCell ref="R18:R19"/>
    <mergeCell ref="M20:R20"/>
    <mergeCell ref="J12:J13"/>
    <mergeCell ref="N12:P13"/>
    <mergeCell ref="Q12:Q13"/>
    <mergeCell ref="R12:R13"/>
    <mergeCell ref="U12:W12"/>
    <mergeCell ref="N14:P15"/>
    <mergeCell ref="Q14:Q15"/>
    <mergeCell ref="R14:R15"/>
    <mergeCell ref="N16:P17"/>
    <mergeCell ref="Q16:Q17"/>
    <mergeCell ref="R16:R17"/>
    <mergeCell ref="B1:J2"/>
    <mergeCell ref="A3:B3"/>
    <mergeCell ref="E3:F3"/>
    <mergeCell ref="I3:J3"/>
    <mergeCell ref="M3:R3"/>
    <mergeCell ref="U3:W3"/>
    <mergeCell ref="X3:AA3"/>
    <mergeCell ref="A4:C22"/>
    <mergeCell ref="E4:F4"/>
    <mergeCell ref="L4:L9"/>
    <mergeCell ref="M4:Q4"/>
    <mergeCell ref="M5:Q5"/>
    <mergeCell ref="F6:F8"/>
    <mergeCell ref="J6:J9"/>
    <mergeCell ref="M6:Q6"/>
    <mergeCell ref="N9:P9"/>
    <mergeCell ref="Q9:R9"/>
    <mergeCell ref="N7:P8"/>
    <mergeCell ref="Q7:R7"/>
    <mergeCell ref="N10:P11"/>
    <mergeCell ref="Q10:Q11"/>
    <mergeCell ref="R10:R11"/>
    <mergeCell ref="U10:W10"/>
    <mergeCell ref="F11:F13"/>
    <mergeCell ref="R85:U86"/>
    <mergeCell ref="R87:U87"/>
    <mergeCell ref="R88:U89"/>
    <mergeCell ref="S90:U90"/>
    <mergeCell ref="S91:U91"/>
    <mergeCell ref="U108:V108"/>
    <mergeCell ref="M109:V110"/>
    <mergeCell ref="R102:T102"/>
    <mergeCell ref="P99:V99"/>
    <mergeCell ref="Q100:T101"/>
    <mergeCell ref="U100:V103"/>
    <mergeCell ref="N104:N105"/>
    <mergeCell ref="N106:N107"/>
    <mergeCell ref="M104:M107"/>
    <mergeCell ref="M108:O108"/>
    <mergeCell ref="P100:P103"/>
    <mergeCell ref="U42:W47"/>
    <mergeCell ref="M113:P114"/>
    <mergeCell ref="Q113:R113"/>
    <mergeCell ref="M115:P115"/>
    <mergeCell ref="Q115:Q119"/>
    <mergeCell ref="R115:R119"/>
    <mergeCell ref="M116:P117"/>
    <mergeCell ref="M118:M122"/>
    <mergeCell ref="N118:P118"/>
    <mergeCell ref="N119:P119"/>
    <mergeCell ref="N120:P121"/>
    <mergeCell ref="Q120:Q121"/>
    <mergeCell ref="R120:R121"/>
    <mergeCell ref="Q122:Q123"/>
    <mergeCell ref="M123:P123"/>
    <mergeCell ref="S92:U93"/>
    <mergeCell ref="R95:U95"/>
    <mergeCell ref="R90:R94"/>
    <mergeCell ref="V85:W85"/>
    <mergeCell ref="V87:V91"/>
    <mergeCell ref="W87:W91"/>
    <mergeCell ref="V92:V93"/>
    <mergeCell ref="W92:W93"/>
    <mergeCell ref="V94:V95"/>
  </mergeCells>
  <phoneticPr fontId="2"/>
  <printOptions horizontalCentered="1"/>
  <pageMargins left="0.39370078740157483" right="0.39370078740157483" top="0.21" bottom="0.16" header="0.16" footer="0.24"/>
  <pageSetup paperSize="9" scale="60" firstPageNumber="17" orientation="landscape" useFirstPageNumber="1" r:id="rId1"/>
  <headerFooter alignWithMargins="0">
    <oddHeader>&amp;L　</oddHeader>
    <oddFooter>&amp;C&amp;"ＭＳ Ｐ明朝,標準"－&amp;P－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63"/>
  <sheetViews>
    <sheetView view="pageBreakPreview" zoomScaleNormal="85" zoomScaleSheetLayoutView="100" workbookViewId="0">
      <pane xSplit="3" ySplit="2" topLeftCell="D3" activePane="bottomRight" state="frozen"/>
      <selection activeCell="L53" sqref="L53"/>
      <selection pane="topRight" activeCell="L53" sqref="L53"/>
      <selection pane="bottomLeft" activeCell="L53" sqref="L53"/>
      <selection pane="bottomRight" activeCell="V3" sqref="V3"/>
    </sheetView>
  </sheetViews>
  <sheetFormatPr defaultColWidth="9" defaultRowHeight="15" customHeight="1"/>
  <cols>
    <col min="1" max="1" width="0.42578125" style="855" customWidth="1"/>
    <col min="2" max="2" width="6.42578125" style="855" customWidth="1"/>
    <col min="3" max="3" width="10.7109375" style="855" customWidth="1"/>
    <col min="4" max="4" width="7.85546875" style="1038" customWidth="1"/>
    <col min="5" max="35" width="7.85546875" style="855" customWidth="1"/>
    <col min="36" max="256" width="9" style="855"/>
    <col min="257" max="257" width="0.42578125" style="855" customWidth="1"/>
    <col min="258" max="258" width="4.5703125" style="855" customWidth="1"/>
    <col min="259" max="259" width="9.7109375" style="855" bestFit="1" customWidth="1"/>
    <col min="260" max="281" width="6.5703125" style="855" customWidth="1"/>
    <col min="282" max="282" width="7.7109375" style="855" bestFit="1" customWidth="1"/>
    <col min="283" max="283" width="6.5703125" style="855" customWidth="1"/>
    <col min="284" max="284" width="7.7109375" style="855" customWidth="1"/>
    <col min="285" max="291" width="6.5703125" style="855" customWidth="1"/>
    <col min="292" max="512" width="9" style="855"/>
    <col min="513" max="513" width="0.42578125" style="855" customWidth="1"/>
    <col min="514" max="514" width="4.5703125" style="855" customWidth="1"/>
    <col min="515" max="515" width="9.7109375" style="855" bestFit="1" customWidth="1"/>
    <col min="516" max="537" width="6.5703125" style="855" customWidth="1"/>
    <col min="538" max="538" width="7.7109375" style="855" bestFit="1" customWidth="1"/>
    <col min="539" max="539" width="6.5703125" style="855" customWidth="1"/>
    <col min="540" max="540" width="7.7109375" style="855" customWidth="1"/>
    <col min="541" max="547" width="6.5703125" style="855" customWidth="1"/>
    <col min="548" max="768" width="9" style="855"/>
    <col min="769" max="769" width="0.42578125" style="855" customWidth="1"/>
    <col min="770" max="770" width="4.5703125" style="855" customWidth="1"/>
    <col min="771" max="771" width="9.7109375" style="855" bestFit="1" customWidth="1"/>
    <col min="772" max="793" width="6.5703125" style="855" customWidth="1"/>
    <col min="794" max="794" width="7.7109375" style="855" bestFit="1" customWidth="1"/>
    <col min="795" max="795" width="6.5703125" style="855" customWidth="1"/>
    <col min="796" max="796" width="7.7109375" style="855" customWidth="1"/>
    <col min="797" max="803" width="6.5703125" style="855" customWidth="1"/>
    <col min="804" max="1024" width="9" style="855"/>
    <col min="1025" max="1025" width="0.42578125" style="855" customWidth="1"/>
    <col min="1026" max="1026" width="4.5703125" style="855" customWidth="1"/>
    <col min="1027" max="1027" width="9.7109375" style="855" bestFit="1" customWidth="1"/>
    <col min="1028" max="1049" width="6.5703125" style="855" customWidth="1"/>
    <col min="1050" max="1050" width="7.7109375" style="855" bestFit="1" customWidth="1"/>
    <col min="1051" max="1051" width="6.5703125" style="855" customWidth="1"/>
    <col min="1052" max="1052" width="7.7109375" style="855" customWidth="1"/>
    <col min="1053" max="1059" width="6.5703125" style="855" customWidth="1"/>
    <col min="1060" max="1280" width="9" style="855"/>
    <col min="1281" max="1281" width="0.42578125" style="855" customWidth="1"/>
    <col min="1282" max="1282" width="4.5703125" style="855" customWidth="1"/>
    <col min="1283" max="1283" width="9.7109375" style="855" bestFit="1" customWidth="1"/>
    <col min="1284" max="1305" width="6.5703125" style="855" customWidth="1"/>
    <col min="1306" max="1306" width="7.7109375" style="855" bestFit="1" customWidth="1"/>
    <col min="1307" max="1307" width="6.5703125" style="855" customWidth="1"/>
    <col min="1308" max="1308" width="7.7109375" style="855" customWidth="1"/>
    <col min="1309" max="1315" width="6.5703125" style="855" customWidth="1"/>
    <col min="1316" max="1536" width="9" style="855"/>
    <col min="1537" max="1537" width="0.42578125" style="855" customWidth="1"/>
    <col min="1538" max="1538" width="4.5703125" style="855" customWidth="1"/>
    <col min="1539" max="1539" width="9.7109375" style="855" bestFit="1" customWidth="1"/>
    <col min="1540" max="1561" width="6.5703125" style="855" customWidth="1"/>
    <col min="1562" max="1562" width="7.7109375" style="855" bestFit="1" customWidth="1"/>
    <col min="1563" max="1563" width="6.5703125" style="855" customWidth="1"/>
    <col min="1564" max="1564" width="7.7109375" style="855" customWidth="1"/>
    <col min="1565" max="1571" width="6.5703125" style="855" customWidth="1"/>
    <col min="1572" max="1792" width="9" style="855"/>
    <col min="1793" max="1793" width="0.42578125" style="855" customWidth="1"/>
    <col min="1794" max="1794" width="4.5703125" style="855" customWidth="1"/>
    <col min="1795" max="1795" width="9.7109375" style="855" bestFit="1" customWidth="1"/>
    <col min="1796" max="1817" width="6.5703125" style="855" customWidth="1"/>
    <col min="1818" max="1818" width="7.7109375" style="855" bestFit="1" customWidth="1"/>
    <col min="1819" max="1819" width="6.5703125" style="855" customWidth="1"/>
    <col min="1820" max="1820" width="7.7109375" style="855" customWidth="1"/>
    <col min="1821" max="1827" width="6.5703125" style="855" customWidth="1"/>
    <col min="1828" max="2048" width="9" style="855"/>
    <col min="2049" max="2049" width="0.42578125" style="855" customWidth="1"/>
    <col min="2050" max="2050" width="4.5703125" style="855" customWidth="1"/>
    <col min="2051" max="2051" width="9.7109375" style="855" bestFit="1" customWidth="1"/>
    <col min="2052" max="2073" width="6.5703125" style="855" customWidth="1"/>
    <col min="2074" max="2074" width="7.7109375" style="855" bestFit="1" customWidth="1"/>
    <col min="2075" max="2075" width="6.5703125" style="855" customWidth="1"/>
    <col min="2076" max="2076" width="7.7109375" style="855" customWidth="1"/>
    <col min="2077" max="2083" width="6.5703125" style="855" customWidth="1"/>
    <col min="2084" max="2304" width="9" style="855"/>
    <col min="2305" max="2305" width="0.42578125" style="855" customWidth="1"/>
    <col min="2306" max="2306" width="4.5703125" style="855" customWidth="1"/>
    <col min="2307" max="2307" width="9.7109375" style="855" bestFit="1" customWidth="1"/>
    <col min="2308" max="2329" width="6.5703125" style="855" customWidth="1"/>
    <col min="2330" max="2330" width="7.7109375" style="855" bestFit="1" customWidth="1"/>
    <col min="2331" max="2331" width="6.5703125" style="855" customWidth="1"/>
    <col min="2332" max="2332" width="7.7109375" style="855" customWidth="1"/>
    <col min="2333" max="2339" width="6.5703125" style="855" customWidth="1"/>
    <col min="2340" max="2560" width="9" style="855"/>
    <col min="2561" max="2561" width="0.42578125" style="855" customWidth="1"/>
    <col min="2562" max="2562" width="4.5703125" style="855" customWidth="1"/>
    <col min="2563" max="2563" width="9.7109375" style="855" bestFit="1" customWidth="1"/>
    <col min="2564" max="2585" width="6.5703125" style="855" customWidth="1"/>
    <col min="2586" max="2586" width="7.7109375" style="855" bestFit="1" customWidth="1"/>
    <col min="2587" max="2587" width="6.5703125" style="855" customWidth="1"/>
    <col min="2588" max="2588" width="7.7109375" style="855" customWidth="1"/>
    <col min="2589" max="2595" width="6.5703125" style="855" customWidth="1"/>
    <col min="2596" max="2816" width="9" style="855"/>
    <col min="2817" max="2817" width="0.42578125" style="855" customWidth="1"/>
    <col min="2818" max="2818" width="4.5703125" style="855" customWidth="1"/>
    <col min="2819" max="2819" width="9.7109375" style="855" bestFit="1" customWidth="1"/>
    <col min="2820" max="2841" width="6.5703125" style="855" customWidth="1"/>
    <col min="2842" max="2842" width="7.7109375" style="855" bestFit="1" customWidth="1"/>
    <col min="2843" max="2843" width="6.5703125" style="855" customWidth="1"/>
    <col min="2844" max="2844" width="7.7109375" style="855" customWidth="1"/>
    <col min="2845" max="2851" width="6.5703125" style="855" customWidth="1"/>
    <col min="2852" max="3072" width="9" style="855"/>
    <col min="3073" max="3073" width="0.42578125" style="855" customWidth="1"/>
    <col min="3074" max="3074" width="4.5703125" style="855" customWidth="1"/>
    <col min="3075" max="3075" width="9.7109375" style="855" bestFit="1" customWidth="1"/>
    <col min="3076" max="3097" width="6.5703125" style="855" customWidth="1"/>
    <col min="3098" max="3098" width="7.7109375" style="855" bestFit="1" customWidth="1"/>
    <col min="3099" max="3099" width="6.5703125" style="855" customWidth="1"/>
    <col min="3100" max="3100" width="7.7109375" style="855" customWidth="1"/>
    <col min="3101" max="3107" width="6.5703125" style="855" customWidth="1"/>
    <col min="3108" max="3328" width="9" style="855"/>
    <col min="3329" max="3329" width="0.42578125" style="855" customWidth="1"/>
    <col min="3330" max="3330" width="4.5703125" style="855" customWidth="1"/>
    <col min="3331" max="3331" width="9.7109375" style="855" bestFit="1" customWidth="1"/>
    <col min="3332" max="3353" width="6.5703125" style="855" customWidth="1"/>
    <col min="3354" max="3354" width="7.7109375" style="855" bestFit="1" customWidth="1"/>
    <col min="3355" max="3355" width="6.5703125" style="855" customWidth="1"/>
    <col min="3356" max="3356" width="7.7109375" style="855" customWidth="1"/>
    <col min="3357" max="3363" width="6.5703125" style="855" customWidth="1"/>
    <col min="3364" max="3584" width="9" style="855"/>
    <col min="3585" max="3585" width="0.42578125" style="855" customWidth="1"/>
    <col min="3586" max="3586" width="4.5703125" style="855" customWidth="1"/>
    <col min="3587" max="3587" width="9.7109375" style="855" bestFit="1" customWidth="1"/>
    <col min="3588" max="3609" width="6.5703125" style="855" customWidth="1"/>
    <col min="3610" max="3610" width="7.7109375" style="855" bestFit="1" customWidth="1"/>
    <col min="3611" max="3611" width="6.5703125" style="855" customWidth="1"/>
    <col min="3612" max="3612" width="7.7109375" style="855" customWidth="1"/>
    <col min="3613" max="3619" width="6.5703125" style="855" customWidth="1"/>
    <col min="3620" max="3840" width="9" style="855"/>
    <col min="3841" max="3841" width="0.42578125" style="855" customWidth="1"/>
    <col min="3842" max="3842" width="4.5703125" style="855" customWidth="1"/>
    <col min="3843" max="3843" width="9.7109375" style="855" bestFit="1" customWidth="1"/>
    <col min="3844" max="3865" width="6.5703125" style="855" customWidth="1"/>
    <col min="3866" max="3866" width="7.7109375" style="855" bestFit="1" customWidth="1"/>
    <col min="3867" max="3867" width="6.5703125" style="855" customWidth="1"/>
    <col min="3868" max="3868" width="7.7109375" style="855" customWidth="1"/>
    <col min="3869" max="3875" width="6.5703125" style="855" customWidth="1"/>
    <col min="3876" max="4096" width="9" style="855"/>
    <col min="4097" max="4097" width="0.42578125" style="855" customWidth="1"/>
    <col min="4098" max="4098" width="4.5703125" style="855" customWidth="1"/>
    <col min="4099" max="4099" width="9.7109375" style="855" bestFit="1" customWidth="1"/>
    <col min="4100" max="4121" width="6.5703125" style="855" customWidth="1"/>
    <col min="4122" max="4122" width="7.7109375" style="855" bestFit="1" customWidth="1"/>
    <col min="4123" max="4123" width="6.5703125" style="855" customWidth="1"/>
    <col min="4124" max="4124" width="7.7109375" style="855" customWidth="1"/>
    <col min="4125" max="4131" width="6.5703125" style="855" customWidth="1"/>
    <col min="4132" max="4352" width="9" style="855"/>
    <col min="4353" max="4353" width="0.42578125" style="855" customWidth="1"/>
    <col min="4354" max="4354" width="4.5703125" style="855" customWidth="1"/>
    <col min="4355" max="4355" width="9.7109375" style="855" bestFit="1" customWidth="1"/>
    <col min="4356" max="4377" width="6.5703125" style="855" customWidth="1"/>
    <col min="4378" max="4378" width="7.7109375" style="855" bestFit="1" customWidth="1"/>
    <col min="4379" max="4379" width="6.5703125" style="855" customWidth="1"/>
    <col min="4380" max="4380" width="7.7109375" style="855" customWidth="1"/>
    <col min="4381" max="4387" width="6.5703125" style="855" customWidth="1"/>
    <col min="4388" max="4608" width="9" style="855"/>
    <col min="4609" max="4609" width="0.42578125" style="855" customWidth="1"/>
    <col min="4610" max="4610" width="4.5703125" style="855" customWidth="1"/>
    <col min="4611" max="4611" width="9.7109375" style="855" bestFit="1" customWidth="1"/>
    <col min="4612" max="4633" width="6.5703125" style="855" customWidth="1"/>
    <col min="4634" max="4634" width="7.7109375" style="855" bestFit="1" customWidth="1"/>
    <col min="4635" max="4635" width="6.5703125" style="855" customWidth="1"/>
    <col min="4636" max="4636" width="7.7109375" style="855" customWidth="1"/>
    <col min="4637" max="4643" width="6.5703125" style="855" customWidth="1"/>
    <col min="4644" max="4864" width="9" style="855"/>
    <col min="4865" max="4865" width="0.42578125" style="855" customWidth="1"/>
    <col min="4866" max="4866" width="4.5703125" style="855" customWidth="1"/>
    <col min="4867" max="4867" width="9.7109375" style="855" bestFit="1" customWidth="1"/>
    <col min="4868" max="4889" width="6.5703125" style="855" customWidth="1"/>
    <col min="4890" max="4890" width="7.7109375" style="855" bestFit="1" customWidth="1"/>
    <col min="4891" max="4891" width="6.5703125" style="855" customWidth="1"/>
    <col min="4892" max="4892" width="7.7109375" style="855" customWidth="1"/>
    <col min="4893" max="4899" width="6.5703125" style="855" customWidth="1"/>
    <col min="4900" max="5120" width="9" style="855"/>
    <col min="5121" max="5121" width="0.42578125" style="855" customWidth="1"/>
    <col min="5122" max="5122" width="4.5703125" style="855" customWidth="1"/>
    <col min="5123" max="5123" width="9.7109375" style="855" bestFit="1" customWidth="1"/>
    <col min="5124" max="5145" width="6.5703125" style="855" customWidth="1"/>
    <col min="5146" max="5146" width="7.7109375" style="855" bestFit="1" customWidth="1"/>
    <col min="5147" max="5147" width="6.5703125" style="855" customWidth="1"/>
    <col min="5148" max="5148" width="7.7109375" style="855" customWidth="1"/>
    <col min="5149" max="5155" width="6.5703125" style="855" customWidth="1"/>
    <col min="5156" max="5376" width="9" style="855"/>
    <col min="5377" max="5377" width="0.42578125" style="855" customWidth="1"/>
    <col min="5378" max="5378" width="4.5703125" style="855" customWidth="1"/>
    <col min="5379" max="5379" width="9.7109375" style="855" bestFit="1" customWidth="1"/>
    <col min="5380" max="5401" width="6.5703125" style="855" customWidth="1"/>
    <col min="5402" max="5402" width="7.7109375" style="855" bestFit="1" customWidth="1"/>
    <col min="5403" max="5403" width="6.5703125" style="855" customWidth="1"/>
    <col min="5404" max="5404" width="7.7109375" style="855" customWidth="1"/>
    <col min="5405" max="5411" width="6.5703125" style="855" customWidth="1"/>
    <col min="5412" max="5632" width="9" style="855"/>
    <col min="5633" max="5633" width="0.42578125" style="855" customWidth="1"/>
    <col min="5634" max="5634" width="4.5703125" style="855" customWidth="1"/>
    <col min="5635" max="5635" width="9.7109375" style="855" bestFit="1" customWidth="1"/>
    <col min="5636" max="5657" width="6.5703125" style="855" customWidth="1"/>
    <col min="5658" max="5658" width="7.7109375" style="855" bestFit="1" customWidth="1"/>
    <col min="5659" max="5659" width="6.5703125" style="855" customWidth="1"/>
    <col min="5660" max="5660" width="7.7109375" style="855" customWidth="1"/>
    <col min="5661" max="5667" width="6.5703125" style="855" customWidth="1"/>
    <col min="5668" max="5888" width="9" style="855"/>
    <col min="5889" max="5889" width="0.42578125" style="855" customWidth="1"/>
    <col min="5890" max="5890" width="4.5703125" style="855" customWidth="1"/>
    <col min="5891" max="5891" width="9.7109375" style="855" bestFit="1" customWidth="1"/>
    <col min="5892" max="5913" width="6.5703125" style="855" customWidth="1"/>
    <col min="5914" max="5914" width="7.7109375" style="855" bestFit="1" customWidth="1"/>
    <col min="5915" max="5915" width="6.5703125" style="855" customWidth="1"/>
    <col min="5916" max="5916" width="7.7109375" style="855" customWidth="1"/>
    <col min="5917" max="5923" width="6.5703125" style="855" customWidth="1"/>
    <col min="5924" max="6144" width="9" style="855"/>
    <col min="6145" max="6145" width="0.42578125" style="855" customWidth="1"/>
    <col min="6146" max="6146" width="4.5703125" style="855" customWidth="1"/>
    <col min="6147" max="6147" width="9.7109375" style="855" bestFit="1" customWidth="1"/>
    <col min="6148" max="6169" width="6.5703125" style="855" customWidth="1"/>
    <col min="6170" max="6170" width="7.7109375" style="855" bestFit="1" customWidth="1"/>
    <col min="6171" max="6171" width="6.5703125" style="855" customWidth="1"/>
    <col min="6172" max="6172" width="7.7109375" style="855" customWidth="1"/>
    <col min="6173" max="6179" width="6.5703125" style="855" customWidth="1"/>
    <col min="6180" max="6400" width="9" style="855"/>
    <col min="6401" max="6401" width="0.42578125" style="855" customWidth="1"/>
    <col min="6402" max="6402" width="4.5703125" style="855" customWidth="1"/>
    <col min="6403" max="6403" width="9.7109375" style="855" bestFit="1" customWidth="1"/>
    <col min="6404" max="6425" width="6.5703125" style="855" customWidth="1"/>
    <col min="6426" max="6426" width="7.7109375" style="855" bestFit="1" customWidth="1"/>
    <col min="6427" max="6427" width="6.5703125" style="855" customWidth="1"/>
    <col min="6428" max="6428" width="7.7109375" style="855" customWidth="1"/>
    <col min="6429" max="6435" width="6.5703125" style="855" customWidth="1"/>
    <col min="6436" max="6656" width="9" style="855"/>
    <col min="6657" max="6657" width="0.42578125" style="855" customWidth="1"/>
    <col min="6658" max="6658" width="4.5703125" style="855" customWidth="1"/>
    <col min="6659" max="6659" width="9.7109375" style="855" bestFit="1" customWidth="1"/>
    <col min="6660" max="6681" width="6.5703125" style="855" customWidth="1"/>
    <col min="6682" max="6682" width="7.7109375" style="855" bestFit="1" customWidth="1"/>
    <col min="6683" max="6683" width="6.5703125" style="855" customWidth="1"/>
    <col min="6684" max="6684" width="7.7109375" style="855" customWidth="1"/>
    <col min="6685" max="6691" width="6.5703125" style="855" customWidth="1"/>
    <col min="6692" max="6912" width="9" style="855"/>
    <col min="6913" max="6913" width="0.42578125" style="855" customWidth="1"/>
    <col min="6914" max="6914" width="4.5703125" style="855" customWidth="1"/>
    <col min="6915" max="6915" width="9.7109375" style="855" bestFit="1" customWidth="1"/>
    <col min="6916" max="6937" width="6.5703125" style="855" customWidth="1"/>
    <col min="6938" max="6938" width="7.7109375" style="855" bestFit="1" customWidth="1"/>
    <col min="6939" max="6939" width="6.5703125" style="855" customWidth="1"/>
    <col min="6940" max="6940" width="7.7109375" style="855" customWidth="1"/>
    <col min="6941" max="6947" width="6.5703125" style="855" customWidth="1"/>
    <col min="6948" max="7168" width="9" style="855"/>
    <col min="7169" max="7169" width="0.42578125" style="855" customWidth="1"/>
    <col min="7170" max="7170" width="4.5703125" style="855" customWidth="1"/>
    <col min="7171" max="7171" width="9.7109375" style="855" bestFit="1" customWidth="1"/>
    <col min="7172" max="7193" width="6.5703125" style="855" customWidth="1"/>
    <col min="7194" max="7194" width="7.7109375" style="855" bestFit="1" customWidth="1"/>
    <col min="7195" max="7195" width="6.5703125" style="855" customWidth="1"/>
    <col min="7196" max="7196" width="7.7109375" style="855" customWidth="1"/>
    <col min="7197" max="7203" width="6.5703125" style="855" customWidth="1"/>
    <col min="7204" max="7424" width="9" style="855"/>
    <col min="7425" max="7425" width="0.42578125" style="855" customWidth="1"/>
    <col min="7426" max="7426" width="4.5703125" style="855" customWidth="1"/>
    <col min="7427" max="7427" width="9.7109375" style="855" bestFit="1" customWidth="1"/>
    <col min="7428" max="7449" width="6.5703125" style="855" customWidth="1"/>
    <col min="7450" max="7450" width="7.7109375" style="855" bestFit="1" customWidth="1"/>
    <col min="7451" max="7451" width="6.5703125" style="855" customWidth="1"/>
    <col min="7452" max="7452" width="7.7109375" style="855" customWidth="1"/>
    <col min="7453" max="7459" width="6.5703125" style="855" customWidth="1"/>
    <col min="7460" max="7680" width="9" style="855"/>
    <col min="7681" max="7681" width="0.42578125" style="855" customWidth="1"/>
    <col min="7682" max="7682" width="4.5703125" style="855" customWidth="1"/>
    <col min="7683" max="7683" width="9.7109375" style="855" bestFit="1" customWidth="1"/>
    <col min="7684" max="7705" width="6.5703125" style="855" customWidth="1"/>
    <col min="7706" max="7706" width="7.7109375" style="855" bestFit="1" customWidth="1"/>
    <col min="7707" max="7707" width="6.5703125" style="855" customWidth="1"/>
    <col min="7708" max="7708" width="7.7109375" style="855" customWidth="1"/>
    <col min="7709" max="7715" width="6.5703125" style="855" customWidth="1"/>
    <col min="7716" max="7936" width="9" style="855"/>
    <col min="7937" max="7937" width="0.42578125" style="855" customWidth="1"/>
    <col min="7938" max="7938" width="4.5703125" style="855" customWidth="1"/>
    <col min="7939" max="7939" width="9.7109375" style="855" bestFit="1" customWidth="1"/>
    <col min="7940" max="7961" width="6.5703125" style="855" customWidth="1"/>
    <col min="7962" max="7962" width="7.7109375" style="855" bestFit="1" customWidth="1"/>
    <col min="7963" max="7963" width="6.5703125" style="855" customWidth="1"/>
    <col min="7964" max="7964" width="7.7109375" style="855" customWidth="1"/>
    <col min="7965" max="7971" width="6.5703125" style="855" customWidth="1"/>
    <col min="7972" max="8192" width="9" style="855"/>
    <col min="8193" max="8193" width="0.42578125" style="855" customWidth="1"/>
    <col min="8194" max="8194" width="4.5703125" style="855" customWidth="1"/>
    <col min="8195" max="8195" width="9.7109375" style="855" bestFit="1" customWidth="1"/>
    <col min="8196" max="8217" width="6.5703125" style="855" customWidth="1"/>
    <col min="8218" max="8218" width="7.7109375" style="855" bestFit="1" customWidth="1"/>
    <col min="8219" max="8219" width="6.5703125" style="855" customWidth="1"/>
    <col min="8220" max="8220" width="7.7109375" style="855" customWidth="1"/>
    <col min="8221" max="8227" width="6.5703125" style="855" customWidth="1"/>
    <col min="8228" max="8448" width="9" style="855"/>
    <col min="8449" max="8449" width="0.42578125" style="855" customWidth="1"/>
    <col min="8450" max="8450" width="4.5703125" style="855" customWidth="1"/>
    <col min="8451" max="8451" width="9.7109375" style="855" bestFit="1" customWidth="1"/>
    <col min="8452" max="8473" width="6.5703125" style="855" customWidth="1"/>
    <col min="8474" max="8474" width="7.7109375" style="855" bestFit="1" customWidth="1"/>
    <col min="8475" max="8475" width="6.5703125" style="855" customWidth="1"/>
    <col min="8476" max="8476" width="7.7109375" style="855" customWidth="1"/>
    <col min="8477" max="8483" width="6.5703125" style="855" customWidth="1"/>
    <col min="8484" max="8704" width="9" style="855"/>
    <col min="8705" max="8705" width="0.42578125" style="855" customWidth="1"/>
    <col min="8706" max="8706" width="4.5703125" style="855" customWidth="1"/>
    <col min="8707" max="8707" width="9.7109375" style="855" bestFit="1" customWidth="1"/>
    <col min="8708" max="8729" width="6.5703125" style="855" customWidth="1"/>
    <col min="8730" max="8730" width="7.7109375" style="855" bestFit="1" customWidth="1"/>
    <col min="8731" max="8731" width="6.5703125" style="855" customWidth="1"/>
    <col min="8732" max="8732" width="7.7109375" style="855" customWidth="1"/>
    <col min="8733" max="8739" width="6.5703125" style="855" customWidth="1"/>
    <col min="8740" max="8960" width="9" style="855"/>
    <col min="8961" max="8961" width="0.42578125" style="855" customWidth="1"/>
    <col min="8962" max="8962" width="4.5703125" style="855" customWidth="1"/>
    <col min="8963" max="8963" width="9.7109375" style="855" bestFit="1" customWidth="1"/>
    <col min="8964" max="8985" width="6.5703125" style="855" customWidth="1"/>
    <col min="8986" max="8986" width="7.7109375" style="855" bestFit="1" customWidth="1"/>
    <col min="8987" max="8987" width="6.5703125" style="855" customWidth="1"/>
    <col min="8988" max="8988" width="7.7109375" style="855" customWidth="1"/>
    <col min="8989" max="8995" width="6.5703125" style="855" customWidth="1"/>
    <col min="8996" max="9216" width="9" style="855"/>
    <col min="9217" max="9217" width="0.42578125" style="855" customWidth="1"/>
    <col min="9218" max="9218" width="4.5703125" style="855" customWidth="1"/>
    <col min="9219" max="9219" width="9.7109375" style="855" bestFit="1" customWidth="1"/>
    <col min="9220" max="9241" width="6.5703125" style="855" customWidth="1"/>
    <col min="9242" max="9242" width="7.7109375" style="855" bestFit="1" customWidth="1"/>
    <col min="9243" max="9243" width="6.5703125" style="855" customWidth="1"/>
    <col min="9244" max="9244" width="7.7109375" style="855" customWidth="1"/>
    <col min="9245" max="9251" width="6.5703125" style="855" customWidth="1"/>
    <col min="9252" max="9472" width="9" style="855"/>
    <col min="9473" max="9473" width="0.42578125" style="855" customWidth="1"/>
    <col min="9474" max="9474" width="4.5703125" style="855" customWidth="1"/>
    <col min="9475" max="9475" width="9.7109375" style="855" bestFit="1" customWidth="1"/>
    <col min="9476" max="9497" width="6.5703125" style="855" customWidth="1"/>
    <col min="9498" max="9498" width="7.7109375" style="855" bestFit="1" customWidth="1"/>
    <col min="9499" max="9499" width="6.5703125" style="855" customWidth="1"/>
    <col min="9500" max="9500" width="7.7109375" style="855" customWidth="1"/>
    <col min="9501" max="9507" width="6.5703125" style="855" customWidth="1"/>
    <col min="9508" max="9728" width="9" style="855"/>
    <col min="9729" max="9729" width="0.42578125" style="855" customWidth="1"/>
    <col min="9730" max="9730" width="4.5703125" style="855" customWidth="1"/>
    <col min="9731" max="9731" width="9.7109375" style="855" bestFit="1" customWidth="1"/>
    <col min="9732" max="9753" width="6.5703125" style="855" customWidth="1"/>
    <col min="9754" max="9754" width="7.7109375" style="855" bestFit="1" customWidth="1"/>
    <col min="9755" max="9755" width="6.5703125" style="855" customWidth="1"/>
    <col min="9756" max="9756" width="7.7109375" style="855" customWidth="1"/>
    <col min="9757" max="9763" width="6.5703125" style="855" customWidth="1"/>
    <col min="9764" max="9984" width="9" style="855"/>
    <col min="9985" max="9985" width="0.42578125" style="855" customWidth="1"/>
    <col min="9986" max="9986" width="4.5703125" style="855" customWidth="1"/>
    <col min="9987" max="9987" width="9.7109375" style="855" bestFit="1" customWidth="1"/>
    <col min="9988" max="10009" width="6.5703125" style="855" customWidth="1"/>
    <col min="10010" max="10010" width="7.7109375" style="855" bestFit="1" customWidth="1"/>
    <col min="10011" max="10011" width="6.5703125" style="855" customWidth="1"/>
    <col min="10012" max="10012" width="7.7109375" style="855" customWidth="1"/>
    <col min="10013" max="10019" width="6.5703125" style="855" customWidth="1"/>
    <col min="10020" max="10240" width="9" style="855"/>
    <col min="10241" max="10241" width="0.42578125" style="855" customWidth="1"/>
    <col min="10242" max="10242" width="4.5703125" style="855" customWidth="1"/>
    <col min="10243" max="10243" width="9.7109375" style="855" bestFit="1" customWidth="1"/>
    <col min="10244" max="10265" width="6.5703125" style="855" customWidth="1"/>
    <col min="10266" max="10266" width="7.7109375" style="855" bestFit="1" customWidth="1"/>
    <col min="10267" max="10267" width="6.5703125" style="855" customWidth="1"/>
    <col min="10268" max="10268" width="7.7109375" style="855" customWidth="1"/>
    <col min="10269" max="10275" width="6.5703125" style="855" customWidth="1"/>
    <col min="10276" max="10496" width="9" style="855"/>
    <col min="10497" max="10497" width="0.42578125" style="855" customWidth="1"/>
    <col min="10498" max="10498" width="4.5703125" style="855" customWidth="1"/>
    <col min="10499" max="10499" width="9.7109375" style="855" bestFit="1" customWidth="1"/>
    <col min="10500" max="10521" width="6.5703125" style="855" customWidth="1"/>
    <col min="10522" max="10522" width="7.7109375" style="855" bestFit="1" customWidth="1"/>
    <col min="10523" max="10523" width="6.5703125" style="855" customWidth="1"/>
    <col min="10524" max="10524" width="7.7109375" style="855" customWidth="1"/>
    <col min="10525" max="10531" width="6.5703125" style="855" customWidth="1"/>
    <col min="10532" max="10752" width="9" style="855"/>
    <col min="10753" max="10753" width="0.42578125" style="855" customWidth="1"/>
    <col min="10754" max="10754" width="4.5703125" style="855" customWidth="1"/>
    <col min="10755" max="10755" width="9.7109375" style="855" bestFit="1" customWidth="1"/>
    <col min="10756" max="10777" width="6.5703125" style="855" customWidth="1"/>
    <col min="10778" max="10778" width="7.7109375" style="855" bestFit="1" customWidth="1"/>
    <col min="10779" max="10779" width="6.5703125" style="855" customWidth="1"/>
    <col min="10780" max="10780" width="7.7109375" style="855" customWidth="1"/>
    <col min="10781" max="10787" width="6.5703125" style="855" customWidth="1"/>
    <col min="10788" max="11008" width="9" style="855"/>
    <col min="11009" max="11009" width="0.42578125" style="855" customWidth="1"/>
    <col min="11010" max="11010" width="4.5703125" style="855" customWidth="1"/>
    <col min="11011" max="11011" width="9.7109375" style="855" bestFit="1" customWidth="1"/>
    <col min="11012" max="11033" width="6.5703125" style="855" customWidth="1"/>
    <col min="11034" max="11034" width="7.7109375" style="855" bestFit="1" customWidth="1"/>
    <col min="11035" max="11035" width="6.5703125" style="855" customWidth="1"/>
    <col min="11036" max="11036" width="7.7109375" style="855" customWidth="1"/>
    <col min="11037" max="11043" width="6.5703125" style="855" customWidth="1"/>
    <col min="11044" max="11264" width="9" style="855"/>
    <col min="11265" max="11265" width="0.42578125" style="855" customWidth="1"/>
    <col min="11266" max="11266" width="4.5703125" style="855" customWidth="1"/>
    <col min="11267" max="11267" width="9.7109375" style="855" bestFit="1" customWidth="1"/>
    <col min="11268" max="11289" width="6.5703125" style="855" customWidth="1"/>
    <col min="11290" max="11290" width="7.7109375" style="855" bestFit="1" customWidth="1"/>
    <col min="11291" max="11291" width="6.5703125" style="855" customWidth="1"/>
    <col min="11292" max="11292" width="7.7109375" style="855" customWidth="1"/>
    <col min="11293" max="11299" width="6.5703125" style="855" customWidth="1"/>
    <col min="11300" max="11520" width="9" style="855"/>
    <col min="11521" max="11521" width="0.42578125" style="855" customWidth="1"/>
    <col min="11522" max="11522" width="4.5703125" style="855" customWidth="1"/>
    <col min="11523" max="11523" width="9.7109375" style="855" bestFit="1" customWidth="1"/>
    <col min="11524" max="11545" width="6.5703125" style="855" customWidth="1"/>
    <col min="11546" max="11546" width="7.7109375" style="855" bestFit="1" customWidth="1"/>
    <col min="11547" max="11547" width="6.5703125" style="855" customWidth="1"/>
    <col min="11548" max="11548" width="7.7109375" style="855" customWidth="1"/>
    <col min="11549" max="11555" width="6.5703125" style="855" customWidth="1"/>
    <col min="11556" max="11776" width="9" style="855"/>
    <col min="11777" max="11777" width="0.42578125" style="855" customWidth="1"/>
    <col min="11778" max="11778" width="4.5703125" style="855" customWidth="1"/>
    <col min="11779" max="11779" width="9.7109375" style="855" bestFit="1" customWidth="1"/>
    <col min="11780" max="11801" width="6.5703125" style="855" customWidth="1"/>
    <col min="11802" max="11802" width="7.7109375" style="855" bestFit="1" customWidth="1"/>
    <col min="11803" max="11803" width="6.5703125" style="855" customWidth="1"/>
    <col min="11804" max="11804" width="7.7109375" style="855" customWidth="1"/>
    <col min="11805" max="11811" width="6.5703125" style="855" customWidth="1"/>
    <col min="11812" max="12032" width="9" style="855"/>
    <col min="12033" max="12033" width="0.42578125" style="855" customWidth="1"/>
    <col min="12034" max="12034" width="4.5703125" style="855" customWidth="1"/>
    <col min="12035" max="12035" width="9.7109375" style="855" bestFit="1" customWidth="1"/>
    <col min="12036" max="12057" width="6.5703125" style="855" customWidth="1"/>
    <col min="12058" max="12058" width="7.7109375" style="855" bestFit="1" customWidth="1"/>
    <col min="12059" max="12059" width="6.5703125" style="855" customWidth="1"/>
    <col min="12060" max="12060" width="7.7109375" style="855" customWidth="1"/>
    <col min="12061" max="12067" width="6.5703125" style="855" customWidth="1"/>
    <col min="12068" max="12288" width="9" style="855"/>
    <col min="12289" max="12289" width="0.42578125" style="855" customWidth="1"/>
    <col min="12290" max="12290" width="4.5703125" style="855" customWidth="1"/>
    <col min="12291" max="12291" width="9.7109375" style="855" bestFit="1" customWidth="1"/>
    <col min="12292" max="12313" width="6.5703125" style="855" customWidth="1"/>
    <col min="12314" max="12314" width="7.7109375" style="855" bestFit="1" customWidth="1"/>
    <col min="12315" max="12315" width="6.5703125" style="855" customWidth="1"/>
    <col min="12316" max="12316" width="7.7109375" style="855" customWidth="1"/>
    <col min="12317" max="12323" width="6.5703125" style="855" customWidth="1"/>
    <col min="12324" max="12544" width="9" style="855"/>
    <col min="12545" max="12545" width="0.42578125" style="855" customWidth="1"/>
    <col min="12546" max="12546" width="4.5703125" style="855" customWidth="1"/>
    <col min="12547" max="12547" width="9.7109375" style="855" bestFit="1" customWidth="1"/>
    <col min="12548" max="12569" width="6.5703125" style="855" customWidth="1"/>
    <col min="12570" max="12570" width="7.7109375" style="855" bestFit="1" customWidth="1"/>
    <col min="12571" max="12571" width="6.5703125" style="855" customWidth="1"/>
    <col min="12572" max="12572" width="7.7109375" style="855" customWidth="1"/>
    <col min="12573" max="12579" width="6.5703125" style="855" customWidth="1"/>
    <col min="12580" max="12800" width="9" style="855"/>
    <col min="12801" max="12801" width="0.42578125" style="855" customWidth="1"/>
    <col min="12802" max="12802" width="4.5703125" style="855" customWidth="1"/>
    <col min="12803" max="12803" width="9.7109375" style="855" bestFit="1" customWidth="1"/>
    <col min="12804" max="12825" width="6.5703125" style="855" customWidth="1"/>
    <col min="12826" max="12826" width="7.7109375" style="855" bestFit="1" customWidth="1"/>
    <col min="12827" max="12827" width="6.5703125" style="855" customWidth="1"/>
    <col min="12828" max="12828" width="7.7109375" style="855" customWidth="1"/>
    <col min="12829" max="12835" width="6.5703125" style="855" customWidth="1"/>
    <col min="12836" max="13056" width="9" style="855"/>
    <col min="13057" max="13057" width="0.42578125" style="855" customWidth="1"/>
    <col min="13058" max="13058" width="4.5703125" style="855" customWidth="1"/>
    <col min="13059" max="13059" width="9.7109375" style="855" bestFit="1" customWidth="1"/>
    <col min="13060" max="13081" width="6.5703125" style="855" customWidth="1"/>
    <col min="13082" max="13082" width="7.7109375" style="855" bestFit="1" customWidth="1"/>
    <col min="13083" max="13083" width="6.5703125" style="855" customWidth="1"/>
    <col min="13084" max="13084" width="7.7109375" style="855" customWidth="1"/>
    <col min="13085" max="13091" width="6.5703125" style="855" customWidth="1"/>
    <col min="13092" max="13312" width="9" style="855"/>
    <col min="13313" max="13313" width="0.42578125" style="855" customWidth="1"/>
    <col min="13314" max="13314" width="4.5703125" style="855" customWidth="1"/>
    <col min="13315" max="13315" width="9.7109375" style="855" bestFit="1" customWidth="1"/>
    <col min="13316" max="13337" width="6.5703125" style="855" customWidth="1"/>
    <col min="13338" max="13338" width="7.7109375" style="855" bestFit="1" customWidth="1"/>
    <col min="13339" max="13339" width="6.5703125" style="855" customWidth="1"/>
    <col min="13340" max="13340" width="7.7109375" style="855" customWidth="1"/>
    <col min="13341" max="13347" width="6.5703125" style="855" customWidth="1"/>
    <col min="13348" max="13568" width="9" style="855"/>
    <col min="13569" max="13569" width="0.42578125" style="855" customWidth="1"/>
    <col min="13570" max="13570" width="4.5703125" style="855" customWidth="1"/>
    <col min="13571" max="13571" width="9.7109375" style="855" bestFit="1" customWidth="1"/>
    <col min="13572" max="13593" width="6.5703125" style="855" customWidth="1"/>
    <col min="13594" max="13594" width="7.7109375" style="855" bestFit="1" customWidth="1"/>
    <col min="13595" max="13595" width="6.5703125" style="855" customWidth="1"/>
    <col min="13596" max="13596" width="7.7109375" style="855" customWidth="1"/>
    <col min="13597" max="13603" width="6.5703125" style="855" customWidth="1"/>
    <col min="13604" max="13824" width="9" style="855"/>
    <col min="13825" max="13825" width="0.42578125" style="855" customWidth="1"/>
    <col min="13826" max="13826" width="4.5703125" style="855" customWidth="1"/>
    <col min="13827" max="13827" width="9.7109375" style="855" bestFit="1" customWidth="1"/>
    <col min="13828" max="13849" width="6.5703125" style="855" customWidth="1"/>
    <col min="13850" max="13850" width="7.7109375" style="855" bestFit="1" customWidth="1"/>
    <col min="13851" max="13851" width="6.5703125" style="855" customWidth="1"/>
    <col min="13852" max="13852" width="7.7109375" style="855" customWidth="1"/>
    <col min="13853" max="13859" width="6.5703125" style="855" customWidth="1"/>
    <col min="13860" max="14080" width="9" style="855"/>
    <col min="14081" max="14081" width="0.42578125" style="855" customWidth="1"/>
    <col min="14082" max="14082" width="4.5703125" style="855" customWidth="1"/>
    <col min="14083" max="14083" width="9.7109375" style="855" bestFit="1" customWidth="1"/>
    <col min="14084" max="14105" width="6.5703125" style="855" customWidth="1"/>
    <col min="14106" max="14106" width="7.7109375" style="855" bestFit="1" customWidth="1"/>
    <col min="14107" max="14107" width="6.5703125" style="855" customWidth="1"/>
    <col min="14108" max="14108" width="7.7109375" style="855" customWidth="1"/>
    <col min="14109" max="14115" width="6.5703125" style="855" customWidth="1"/>
    <col min="14116" max="14336" width="9" style="855"/>
    <col min="14337" max="14337" width="0.42578125" style="855" customWidth="1"/>
    <col min="14338" max="14338" width="4.5703125" style="855" customWidth="1"/>
    <col min="14339" max="14339" width="9.7109375" style="855" bestFit="1" customWidth="1"/>
    <col min="14340" max="14361" width="6.5703125" style="855" customWidth="1"/>
    <col min="14362" max="14362" width="7.7109375" style="855" bestFit="1" customWidth="1"/>
    <col min="14363" max="14363" width="6.5703125" style="855" customWidth="1"/>
    <col min="14364" max="14364" width="7.7109375" style="855" customWidth="1"/>
    <col min="14365" max="14371" width="6.5703125" style="855" customWidth="1"/>
    <col min="14372" max="14592" width="9" style="855"/>
    <col min="14593" max="14593" width="0.42578125" style="855" customWidth="1"/>
    <col min="14594" max="14594" width="4.5703125" style="855" customWidth="1"/>
    <col min="14595" max="14595" width="9.7109375" style="855" bestFit="1" customWidth="1"/>
    <col min="14596" max="14617" width="6.5703125" style="855" customWidth="1"/>
    <col min="14618" max="14618" width="7.7109375" style="855" bestFit="1" customWidth="1"/>
    <col min="14619" max="14619" width="6.5703125" style="855" customWidth="1"/>
    <col min="14620" max="14620" width="7.7109375" style="855" customWidth="1"/>
    <col min="14621" max="14627" width="6.5703125" style="855" customWidth="1"/>
    <col min="14628" max="14848" width="9" style="855"/>
    <col min="14849" max="14849" width="0.42578125" style="855" customWidth="1"/>
    <col min="14850" max="14850" width="4.5703125" style="855" customWidth="1"/>
    <col min="14851" max="14851" width="9.7109375" style="855" bestFit="1" customWidth="1"/>
    <col min="14852" max="14873" width="6.5703125" style="855" customWidth="1"/>
    <col min="14874" max="14874" width="7.7109375" style="855" bestFit="1" customWidth="1"/>
    <col min="14875" max="14875" width="6.5703125" style="855" customWidth="1"/>
    <col min="14876" max="14876" width="7.7109375" style="855" customWidth="1"/>
    <col min="14877" max="14883" width="6.5703125" style="855" customWidth="1"/>
    <col min="14884" max="15104" width="9" style="855"/>
    <col min="15105" max="15105" width="0.42578125" style="855" customWidth="1"/>
    <col min="15106" max="15106" width="4.5703125" style="855" customWidth="1"/>
    <col min="15107" max="15107" width="9.7109375" style="855" bestFit="1" customWidth="1"/>
    <col min="15108" max="15129" width="6.5703125" style="855" customWidth="1"/>
    <col min="15130" max="15130" width="7.7109375" style="855" bestFit="1" customWidth="1"/>
    <col min="15131" max="15131" width="6.5703125" style="855" customWidth="1"/>
    <col min="15132" max="15132" width="7.7109375" style="855" customWidth="1"/>
    <col min="15133" max="15139" width="6.5703125" style="855" customWidth="1"/>
    <col min="15140" max="15360" width="9" style="855"/>
    <col min="15361" max="15361" width="0.42578125" style="855" customWidth="1"/>
    <col min="15362" max="15362" width="4.5703125" style="855" customWidth="1"/>
    <col min="15363" max="15363" width="9.7109375" style="855" bestFit="1" customWidth="1"/>
    <col min="15364" max="15385" width="6.5703125" style="855" customWidth="1"/>
    <col min="15386" max="15386" width="7.7109375" style="855" bestFit="1" customWidth="1"/>
    <col min="15387" max="15387" width="6.5703125" style="855" customWidth="1"/>
    <col min="15388" max="15388" width="7.7109375" style="855" customWidth="1"/>
    <col min="15389" max="15395" width="6.5703125" style="855" customWidth="1"/>
    <col min="15396" max="15616" width="9" style="855"/>
    <col min="15617" max="15617" width="0.42578125" style="855" customWidth="1"/>
    <col min="15618" max="15618" width="4.5703125" style="855" customWidth="1"/>
    <col min="15619" max="15619" width="9.7109375" style="855" bestFit="1" customWidth="1"/>
    <col min="15620" max="15641" width="6.5703125" style="855" customWidth="1"/>
    <col min="15642" max="15642" width="7.7109375" style="855" bestFit="1" customWidth="1"/>
    <col min="15643" max="15643" width="6.5703125" style="855" customWidth="1"/>
    <col min="15644" max="15644" width="7.7109375" style="855" customWidth="1"/>
    <col min="15645" max="15651" width="6.5703125" style="855" customWidth="1"/>
    <col min="15652" max="15872" width="9" style="855"/>
    <col min="15873" max="15873" width="0.42578125" style="855" customWidth="1"/>
    <col min="15874" max="15874" width="4.5703125" style="855" customWidth="1"/>
    <col min="15875" max="15875" width="9.7109375" style="855" bestFit="1" customWidth="1"/>
    <col min="15876" max="15897" width="6.5703125" style="855" customWidth="1"/>
    <col min="15898" max="15898" width="7.7109375" style="855" bestFit="1" customWidth="1"/>
    <col min="15899" max="15899" width="6.5703125" style="855" customWidth="1"/>
    <col min="15900" max="15900" width="7.7109375" style="855" customWidth="1"/>
    <col min="15901" max="15907" width="6.5703125" style="855" customWidth="1"/>
    <col min="15908" max="16128" width="9" style="855"/>
    <col min="16129" max="16129" width="0.42578125" style="855" customWidth="1"/>
    <col min="16130" max="16130" width="4.5703125" style="855" customWidth="1"/>
    <col min="16131" max="16131" width="9.7109375" style="855" bestFit="1" customWidth="1"/>
    <col min="16132" max="16153" width="6.5703125" style="855" customWidth="1"/>
    <col min="16154" max="16154" width="7.7109375" style="855" bestFit="1" customWidth="1"/>
    <col min="16155" max="16155" width="6.5703125" style="855" customWidth="1"/>
    <col min="16156" max="16156" width="7.7109375" style="855" customWidth="1"/>
    <col min="16157" max="16163" width="6.5703125" style="855" customWidth="1"/>
    <col min="16164" max="16384" width="9" style="855"/>
  </cols>
  <sheetData>
    <row r="1" spans="2:35" s="988" customFormat="1" ht="15" customHeight="1">
      <c r="B1" s="986" t="s">
        <v>521</v>
      </c>
      <c r="C1" s="986"/>
      <c r="D1" s="987"/>
    </row>
    <row r="2" spans="2:35" s="989" customFormat="1" ht="38.25" customHeight="1">
      <c r="B2" s="1566" t="s">
        <v>1043</v>
      </c>
      <c r="C2" s="1567"/>
      <c r="D2" s="1548" t="s">
        <v>464</v>
      </c>
      <c r="E2" s="1549"/>
      <c r="F2" s="1549"/>
      <c r="G2" s="1550"/>
      <c r="H2" s="1548" t="s">
        <v>1000</v>
      </c>
      <c r="I2" s="1549"/>
      <c r="J2" s="1549"/>
      <c r="K2" s="1550"/>
      <c r="L2" s="1548" t="s">
        <v>1001</v>
      </c>
      <c r="M2" s="1549"/>
      <c r="N2" s="1549"/>
      <c r="O2" s="1550"/>
      <c r="P2" s="1548" t="s">
        <v>662</v>
      </c>
      <c r="Q2" s="1549"/>
      <c r="R2" s="1549"/>
      <c r="S2" s="1550"/>
      <c r="T2" s="1548" t="s">
        <v>753</v>
      </c>
      <c r="U2" s="1549"/>
      <c r="V2" s="1549"/>
      <c r="W2" s="1550"/>
      <c r="X2" s="1548" t="s">
        <v>754</v>
      </c>
      <c r="Y2" s="1549"/>
      <c r="Z2" s="1549"/>
      <c r="AA2" s="1550"/>
      <c r="AB2" s="1548" t="s">
        <v>755</v>
      </c>
      <c r="AC2" s="1549"/>
      <c r="AD2" s="1549"/>
      <c r="AE2" s="1550"/>
      <c r="AF2" s="1548" t="s">
        <v>741</v>
      </c>
      <c r="AG2" s="1549"/>
      <c r="AH2" s="1549"/>
      <c r="AI2" s="1550"/>
    </row>
    <row r="3" spans="2:35" s="989" customFormat="1" ht="38.25" customHeight="1">
      <c r="B3" s="1564" t="s">
        <v>1044</v>
      </c>
      <c r="C3" s="990" t="s">
        <v>375</v>
      </c>
      <c r="D3" s="991" t="s">
        <v>1045</v>
      </c>
      <c r="E3" s="992"/>
      <c r="F3" s="992"/>
      <c r="G3" s="992"/>
      <c r="H3" s="993"/>
      <c r="I3" s="993"/>
      <c r="J3" s="993"/>
      <c r="K3" s="994"/>
      <c r="L3" s="995" t="s">
        <v>1002</v>
      </c>
      <c r="M3" s="993"/>
      <c r="N3" s="993"/>
      <c r="O3" s="993"/>
      <c r="P3" s="993"/>
      <c r="Q3" s="993"/>
      <c r="R3" s="993"/>
      <c r="S3" s="993"/>
      <c r="T3" s="993"/>
      <c r="U3" s="993"/>
      <c r="V3" s="993"/>
      <c r="W3" s="993"/>
      <c r="X3" s="993"/>
      <c r="Y3" s="993"/>
      <c r="Z3" s="993"/>
      <c r="AA3" s="993"/>
      <c r="AB3" s="993"/>
      <c r="AC3" s="993"/>
      <c r="AD3" s="993"/>
      <c r="AE3" s="993"/>
      <c r="AF3" s="993"/>
      <c r="AG3" s="993"/>
      <c r="AH3" s="993"/>
      <c r="AI3" s="994"/>
    </row>
    <row r="4" spans="2:35" s="989" customFormat="1" ht="38.25" customHeight="1">
      <c r="B4" s="1565"/>
      <c r="C4" s="1017" t="s">
        <v>376</v>
      </c>
      <c r="D4" s="996" t="s">
        <v>1003</v>
      </c>
      <c r="E4" s="997"/>
      <c r="F4" s="997"/>
      <c r="G4" s="997"/>
      <c r="H4" s="998"/>
      <c r="I4" s="998"/>
      <c r="J4" s="998"/>
      <c r="K4" s="998"/>
      <c r="L4" s="998"/>
      <c r="M4" s="998"/>
      <c r="N4" s="998"/>
      <c r="O4" s="998"/>
      <c r="P4" s="998"/>
      <c r="Q4" s="998"/>
      <c r="R4" s="998"/>
      <c r="S4" s="998"/>
      <c r="T4" s="998"/>
      <c r="U4" s="998"/>
      <c r="V4" s="998"/>
      <c r="W4" s="998"/>
      <c r="X4" s="998"/>
      <c r="Y4" s="998"/>
      <c r="Z4" s="998"/>
      <c r="AA4" s="998"/>
      <c r="AB4" s="998"/>
      <c r="AC4" s="998"/>
      <c r="AD4" s="998"/>
      <c r="AE4" s="998"/>
      <c r="AF4" s="998"/>
      <c r="AG4" s="998"/>
      <c r="AH4" s="998"/>
      <c r="AI4" s="999"/>
    </row>
    <row r="5" spans="2:35" s="989" customFormat="1" ht="18.75" customHeight="1">
      <c r="B5" s="1553" t="s">
        <v>1046</v>
      </c>
      <c r="C5" s="1554" t="s">
        <v>375</v>
      </c>
      <c r="D5" s="1000"/>
      <c r="E5" s="998"/>
      <c r="F5" s="998"/>
      <c r="G5" s="998"/>
      <c r="H5" s="998"/>
      <c r="I5" s="998"/>
      <c r="J5" s="998"/>
      <c r="K5" s="998"/>
      <c r="L5" s="998"/>
      <c r="M5" s="998"/>
      <c r="N5" s="998"/>
      <c r="O5" s="998"/>
      <c r="P5" s="998"/>
      <c r="Q5" s="998"/>
      <c r="R5" s="998"/>
      <c r="S5" s="998"/>
      <c r="T5" s="998"/>
      <c r="U5" s="998"/>
      <c r="V5" s="998"/>
      <c r="W5" s="998"/>
      <c r="X5" s="998"/>
      <c r="Y5" s="998"/>
      <c r="Z5" s="998"/>
      <c r="AA5" s="998"/>
      <c r="AB5" s="998"/>
      <c r="AC5" s="998"/>
      <c r="AD5" s="998"/>
      <c r="AE5" s="998"/>
      <c r="AF5" s="998"/>
      <c r="AG5" s="998"/>
      <c r="AH5" s="998"/>
      <c r="AI5" s="999"/>
    </row>
    <row r="6" spans="2:35" s="989" customFormat="1" ht="18.75" customHeight="1">
      <c r="B6" s="1553"/>
      <c r="C6" s="1555"/>
      <c r="D6" s="1001"/>
      <c r="E6" s="1556" t="s">
        <v>1047</v>
      </c>
      <c r="F6" s="1556"/>
      <c r="G6" s="1556"/>
      <c r="H6" s="1557" t="s">
        <v>512</v>
      </c>
      <c r="I6" s="1557"/>
      <c r="J6" s="1557"/>
      <c r="K6" s="1557" t="s">
        <v>1048</v>
      </c>
      <c r="L6" s="1557"/>
      <c r="M6" s="1002"/>
      <c r="N6" s="1002"/>
      <c r="O6" s="1002"/>
      <c r="P6" s="1002"/>
      <c r="Q6" s="1002"/>
      <c r="R6" s="1002"/>
      <c r="S6" s="1002"/>
      <c r="T6" s="1002"/>
      <c r="U6" s="1002"/>
      <c r="V6" s="1002"/>
      <c r="W6" s="1002"/>
      <c r="X6" s="1002"/>
      <c r="Y6" s="1002"/>
      <c r="Z6" s="1002"/>
      <c r="AA6" s="1002"/>
      <c r="AB6" s="1002"/>
      <c r="AC6" s="1002"/>
      <c r="AD6" s="1002"/>
      <c r="AE6" s="1002"/>
      <c r="AF6" s="1002"/>
      <c r="AG6" s="1002"/>
      <c r="AH6" s="1002"/>
      <c r="AI6" s="1003"/>
    </row>
    <row r="7" spans="2:35" s="989" customFormat="1" ht="18.75" customHeight="1">
      <c r="B7" s="1553"/>
      <c r="C7" s="1555"/>
      <c r="D7" s="1001"/>
      <c r="E7" s="1004" t="s">
        <v>1049</v>
      </c>
      <c r="F7" s="1005"/>
      <c r="G7" s="1006"/>
      <c r="H7" s="1007"/>
      <c r="I7" s="1005"/>
      <c r="J7" s="1006"/>
      <c r="K7" s="1008">
        <v>5</v>
      </c>
      <c r="L7" s="1006" t="s">
        <v>1004</v>
      </c>
      <c r="M7" s="1002"/>
      <c r="N7" s="1002"/>
      <c r="O7" s="1002"/>
      <c r="P7" s="1002"/>
      <c r="Q7" s="1002"/>
      <c r="R7" s="1002"/>
      <c r="S7" s="1002"/>
      <c r="T7" s="1002"/>
      <c r="U7" s="1002"/>
      <c r="V7" s="1002"/>
      <c r="W7" s="1002"/>
      <c r="X7" s="1002"/>
      <c r="Y7" s="1002"/>
      <c r="Z7" s="1002"/>
      <c r="AA7" s="1002"/>
      <c r="AB7" s="1002"/>
      <c r="AC7" s="1002"/>
      <c r="AD7" s="1002"/>
      <c r="AE7" s="1002"/>
      <c r="AF7" s="1002"/>
      <c r="AG7" s="1002"/>
      <c r="AH7" s="1002"/>
      <c r="AI7" s="1003"/>
    </row>
    <row r="8" spans="2:35" s="989" customFormat="1" ht="18.75" customHeight="1">
      <c r="B8" s="1553"/>
      <c r="C8" s="1555"/>
      <c r="D8" s="1001"/>
      <c r="E8" s="1558" t="s">
        <v>918</v>
      </c>
      <c r="F8" s="1559"/>
      <c r="G8" s="1560"/>
      <c r="H8" s="1007" t="s">
        <v>493</v>
      </c>
      <c r="I8" s="1005"/>
      <c r="J8" s="1006"/>
      <c r="K8" s="1008">
        <v>5</v>
      </c>
      <c r="L8" s="1006" t="s">
        <v>1004</v>
      </c>
      <c r="M8" s="1002"/>
      <c r="N8" s="1002"/>
      <c r="O8" s="1002"/>
      <c r="P8" s="1002"/>
      <c r="Q8" s="1002"/>
      <c r="R8" s="1002"/>
      <c r="S8" s="1002"/>
      <c r="T8" s="1002"/>
      <c r="U8" s="1002"/>
      <c r="V8" s="1002"/>
      <c r="W8" s="1002"/>
      <c r="X8" s="1002"/>
      <c r="Y8" s="1002"/>
      <c r="Z8" s="1002"/>
      <c r="AA8" s="1002"/>
      <c r="AB8" s="1002"/>
      <c r="AC8" s="1002"/>
      <c r="AD8" s="1002"/>
      <c r="AE8" s="1002"/>
      <c r="AF8" s="1002"/>
      <c r="AG8" s="1002"/>
      <c r="AH8" s="1002"/>
      <c r="AI8" s="1003"/>
    </row>
    <row r="9" spans="2:35" s="989" customFormat="1" ht="18.75" customHeight="1">
      <c r="B9" s="1553"/>
      <c r="C9" s="1555"/>
      <c r="D9" s="1001"/>
      <c r="E9" s="1561"/>
      <c r="F9" s="1562"/>
      <c r="G9" s="1563"/>
      <c r="H9" s="1007" t="s">
        <v>492</v>
      </c>
      <c r="I9" s="1005"/>
      <c r="J9" s="1006"/>
      <c r="K9" s="1008">
        <v>12</v>
      </c>
      <c r="L9" s="1006" t="s">
        <v>1004</v>
      </c>
      <c r="M9" s="1002"/>
      <c r="N9" s="1002"/>
      <c r="O9" s="1002"/>
      <c r="P9" s="1002"/>
      <c r="Q9" s="1002"/>
      <c r="R9" s="1002"/>
      <c r="S9" s="1002"/>
      <c r="T9" s="1002"/>
      <c r="U9" s="1002"/>
      <c r="V9" s="1002"/>
      <c r="W9" s="1002"/>
      <c r="X9" s="1002"/>
      <c r="Y9" s="1002"/>
      <c r="Z9" s="1002"/>
      <c r="AA9" s="1002"/>
      <c r="AB9" s="1002"/>
      <c r="AC9" s="1002"/>
      <c r="AD9" s="1002"/>
      <c r="AE9" s="1002"/>
      <c r="AF9" s="1002"/>
      <c r="AG9" s="1002"/>
      <c r="AH9" s="1002"/>
      <c r="AI9" s="1003"/>
    </row>
    <row r="10" spans="2:35" s="989" customFormat="1" ht="18.75" customHeight="1">
      <c r="B10" s="1553"/>
      <c r="C10" s="1555"/>
      <c r="D10" s="1001"/>
      <c r="E10" s="1558" t="s">
        <v>919</v>
      </c>
      <c r="F10" s="1559"/>
      <c r="G10" s="1560"/>
      <c r="H10" s="1007" t="s">
        <v>493</v>
      </c>
      <c r="I10" s="1005"/>
      <c r="J10" s="1006"/>
      <c r="K10" s="1008">
        <v>13</v>
      </c>
      <c r="L10" s="1006" t="s">
        <v>1004</v>
      </c>
      <c r="M10" s="1002"/>
      <c r="N10" s="1002"/>
      <c r="O10" s="1002"/>
      <c r="P10" s="1002"/>
      <c r="Q10" s="1002"/>
      <c r="R10" s="1002"/>
      <c r="S10" s="1002"/>
      <c r="T10" s="1002"/>
      <c r="U10" s="1002"/>
      <c r="V10" s="1002"/>
      <c r="W10" s="1002"/>
      <c r="X10" s="1002"/>
      <c r="Y10" s="1002"/>
      <c r="Z10" s="1002"/>
      <c r="AA10" s="1002"/>
      <c r="AB10" s="1002"/>
      <c r="AC10" s="1002"/>
      <c r="AD10" s="1002"/>
      <c r="AE10" s="1002"/>
      <c r="AF10" s="1002"/>
      <c r="AG10" s="1002"/>
      <c r="AH10" s="1002"/>
      <c r="AI10" s="1003"/>
    </row>
    <row r="11" spans="2:35" s="989" customFormat="1" ht="18.75" customHeight="1">
      <c r="B11" s="1553"/>
      <c r="C11" s="1555"/>
      <c r="D11" s="1001"/>
      <c r="E11" s="1561"/>
      <c r="F11" s="1562"/>
      <c r="G11" s="1563"/>
      <c r="H11" s="1007" t="s">
        <v>492</v>
      </c>
      <c r="I11" s="1005"/>
      <c r="J11" s="1006"/>
      <c r="K11" s="1008">
        <v>15</v>
      </c>
      <c r="L11" s="1006" t="s">
        <v>1004</v>
      </c>
      <c r="M11" s="1002"/>
      <c r="N11" s="1002"/>
      <c r="O11" s="1002"/>
      <c r="P11" s="1002"/>
      <c r="Q11" s="1002"/>
      <c r="R11" s="1002"/>
      <c r="S11" s="1002"/>
      <c r="T11" s="1002"/>
      <c r="U11" s="1002"/>
      <c r="V11" s="1002"/>
      <c r="W11" s="1002"/>
      <c r="X11" s="1002"/>
      <c r="Y11" s="1002"/>
      <c r="Z11" s="1002"/>
      <c r="AA11" s="1002"/>
      <c r="AB11" s="1002"/>
      <c r="AC11" s="1002"/>
      <c r="AD11" s="1002"/>
      <c r="AE11" s="1002"/>
      <c r="AF11" s="1002"/>
      <c r="AG11" s="1002"/>
      <c r="AH11" s="1002"/>
      <c r="AI11" s="1003"/>
    </row>
    <row r="12" spans="2:35" s="989" customFormat="1" ht="18.75" customHeight="1">
      <c r="B12" s="1553"/>
      <c r="C12" s="1555"/>
      <c r="D12" s="1001"/>
      <c r="E12" s="1558" t="s">
        <v>920</v>
      </c>
      <c r="F12" s="1559"/>
      <c r="G12" s="1560"/>
      <c r="H12" s="1007" t="s">
        <v>493</v>
      </c>
      <c r="I12" s="1005"/>
      <c r="J12" s="1006"/>
      <c r="K12" s="1008">
        <v>16</v>
      </c>
      <c r="L12" s="1006" t="s">
        <v>1004</v>
      </c>
      <c r="M12" s="1002"/>
      <c r="N12" s="1002"/>
      <c r="O12" s="1002"/>
      <c r="P12" s="1002"/>
      <c r="Q12" s="1002"/>
      <c r="R12" s="1002"/>
      <c r="S12" s="1002"/>
      <c r="T12" s="1002"/>
      <c r="U12" s="1002"/>
      <c r="V12" s="1002"/>
      <c r="W12" s="1002"/>
      <c r="X12" s="1002"/>
      <c r="Y12" s="1002"/>
      <c r="Z12" s="1002"/>
      <c r="AA12" s="1002"/>
      <c r="AB12" s="1002"/>
      <c r="AC12" s="1002"/>
      <c r="AD12" s="1002"/>
      <c r="AE12" s="1002"/>
      <c r="AF12" s="1002"/>
      <c r="AG12" s="1002"/>
      <c r="AH12" s="1002"/>
      <c r="AI12" s="1003"/>
    </row>
    <row r="13" spans="2:35" s="989" customFormat="1" ht="18.75" customHeight="1">
      <c r="B13" s="1553"/>
      <c r="C13" s="1555"/>
      <c r="D13" s="1001"/>
      <c r="E13" s="1561"/>
      <c r="F13" s="1562"/>
      <c r="G13" s="1563"/>
      <c r="H13" s="1007" t="s">
        <v>492</v>
      </c>
      <c r="I13" s="1005"/>
      <c r="J13" s="1006"/>
      <c r="K13" s="1008">
        <v>40</v>
      </c>
      <c r="L13" s="1006" t="s">
        <v>1004</v>
      </c>
      <c r="M13" s="1002"/>
      <c r="N13" s="1002"/>
      <c r="O13" s="1002"/>
      <c r="P13" s="1002"/>
      <c r="Q13" s="1002"/>
      <c r="R13" s="1002"/>
      <c r="S13" s="1002"/>
      <c r="T13" s="1002"/>
      <c r="U13" s="1002"/>
      <c r="V13" s="1002"/>
      <c r="W13" s="1002"/>
      <c r="X13" s="1002"/>
      <c r="Y13" s="1002"/>
      <c r="Z13" s="1002"/>
      <c r="AA13" s="1002"/>
      <c r="AB13" s="1002"/>
      <c r="AC13" s="1002"/>
      <c r="AD13" s="1002"/>
      <c r="AE13" s="1002"/>
      <c r="AF13" s="1002"/>
      <c r="AG13" s="1002"/>
      <c r="AH13" s="1002"/>
      <c r="AI13" s="1003"/>
    </row>
    <row r="14" spans="2:35" s="989" customFormat="1" ht="18.75" customHeight="1">
      <c r="B14" s="1553"/>
      <c r="C14" s="1555"/>
      <c r="D14" s="1001"/>
      <c r="E14" s="1558" t="s">
        <v>921</v>
      </c>
      <c r="F14" s="1559"/>
      <c r="G14" s="1560"/>
      <c r="H14" s="1007" t="s">
        <v>493</v>
      </c>
      <c r="I14" s="1005"/>
      <c r="J14" s="1006"/>
      <c r="K14" s="1008">
        <v>41</v>
      </c>
      <c r="L14" s="1006" t="s">
        <v>1004</v>
      </c>
      <c r="M14" s="1002"/>
      <c r="N14" s="1002"/>
      <c r="O14" s="1002"/>
      <c r="P14" s="1002"/>
      <c r="Q14" s="1002"/>
      <c r="R14" s="1002"/>
      <c r="S14" s="1002"/>
      <c r="T14" s="1002"/>
      <c r="U14" s="1002"/>
      <c r="V14" s="1002"/>
      <c r="W14" s="1002"/>
      <c r="X14" s="1002"/>
      <c r="Y14" s="1002"/>
      <c r="Z14" s="1002"/>
      <c r="AA14" s="1002"/>
      <c r="AB14" s="1002"/>
      <c r="AC14" s="1002"/>
      <c r="AD14" s="1002"/>
      <c r="AE14" s="1002"/>
      <c r="AF14" s="1002"/>
      <c r="AG14" s="1002"/>
      <c r="AH14" s="1002"/>
      <c r="AI14" s="1003"/>
    </row>
    <row r="15" spans="2:35" s="989" customFormat="1" ht="18.75" customHeight="1">
      <c r="B15" s="1553"/>
      <c r="C15" s="1555"/>
      <c r="D15" s="1001"/>
      <c r="E15" s="1561"/>
      <c r="F15" s="1562"/>
      <c r="G15" s="1563"/>
      <c r="H15" s="1007" t="s">
        <v>492</v>
      </c>
      <c r="I15" s="1005"/>
      <c r="J15" s="1006"/>
      <c r="K15" s="1008">
        <v>175</v>
      </c>
      <c r="L15" s="1006" t="s">
        <v>1004</v>
      </c>
      <c r="M15" s="1002"/>
      <c r="N15" s="1002"/>
      <c r="O15" s="1002"/>
      <c r="P15" s="1002"/>
      <c r="Q15" s="1002"/>
      <c r="R15" s="1002"/>
      <c r="S15" s="1002"/>
      <c r="T15" s="1002"/>
      <c r="U15" s="1002"/>
      <c r="V15" s="1002"/>
      <c r="W15" s="1002"/>
      <c r="X15" s="1002"/>
      <c r="Y15" s="1002"/>
      <c r="Z15" s="1002"/>
      <c r="AA15" s="1002"/>
      <c r="AB15" s="1002"/>
      <c r="AC15" s="1002"/>
      <c r="AD15" s="1002"/>
      <c r="AE15" s="1002"/>
      <c r="AF15" s="1002"/>
      <c r="AG15" s="1002"/>
      <c r="AH15" s="1002"/>
      <c r="AI15" s="1003"/>
    </row>
    <row r="16" spans="2:35" s="989" customFormat="1" ht="18.75" customHeight="1">
      <c r="B16" s="1553"/>
      <c r="C16" s="1555"/>
      <c r="D16" s="1001"/>
      <c r="E16" s="1558" t="s">
        <v>922</v>
      </c>
      <c r="F16" s="1559"/>
      <c r="G16" s="1560"/>
      <c r="H16" s="1007" t="s">
        <v>493</v>
      </c>
      <c r="I16" s="1005"/>
      <c r="J16" s="1006"/>
      <c r="K16" s="1008">
        <v>41</v>
      </c>
      <c r="L16" s="1006" t="s">
        <v>1004</v>
      </c>
      <c r="M16" s="1002"/>
      <c r="N16" s="1002"/>
      <c r="O16" s="1002"/>
      <c r="P16" s="1002"/>
      <c r="Q16" s="1002"/>
      <c r="R16" s="1002"/>
      <c r="S16" s="1002"/>
      <c r="T16" s="1002"/>
      <c r="U16" s="1002"/>
      <c r="V16" s="1002"/>
      <c r="W16" s="1002"/>
      <c r="X16" s="1002"/>
      <c r="Y16" s="1002"/>
      <c r="Z16" s="1002"/>
      <c r="AA16" s="1002"/>
      <c r="AB16" s="1002"/>
      <c r="AC16" s="1002"/>
      <c r="AD16" s="1002"/>
      <c r="AE16" s="1002"/>
      <c r="AF16" s="1002"/>
      <c r="AG16" s="1002"/>
      <c r="AH16" s="1002"/>
      <c r="AI16" s="1003"/>
    </row>
    <row r="17" spans="2:35" s="989" customFormat="1" ht="18.75" customHeight="1">
      <c r="B17" s="1553"/>
      <c r="C17" s="1555"/>
      <c r="D17" s="1001"/>
      <c r="E17" s="1561"/>
      <c r="F17" s="1562"/>
      <c r="G17" s="1563"/>
      <c r="H17" s="1007" t="s">
        <v>492</v>
      </c>
      <c r="I17" s="1005"/>
      <c r="J17" s="1006"/>
      <c r="K17" s="1008">
        <v>300</v>
      </c>
      <c r="L17" s="1006" t="s">
        <v>1004</v>
      </c>
      <c r="M17" s="1002"/>
      <c r="N17" s="1002"/>
      <c r="O17" s="1002"/>
      <c r="P17" s="1002"/>
      <c r="Q17" s="1002"/>
      <c r="R17" s="1002"/>
      <c r="S17" s="1002"/>
      <c r="T17" s="1002"/>
      <c r="U17" s="1002"/>
      <c r="V17" s="1002"/>
      <c r="W17" s="1002"/>
      <c r="X17" s="1002"/>
      <c r="Y17" s="1002"/>
      <c r="Z17" s="1002"/>
      <c r="AA17" s="1002"/>
      <c r="AB17" s="1002"/>
      <c r="AC17" s="1002"/>
      <c r="AD17" s="1002"/>
      <c r="AE17" s="1002"/>
      <c r="AF17" s="1002"/>
      <c r="AG17" s="1002"/>
      <c r="AH17" s="1002"/>
      <c r="AI17" s="1003"/>
    </row>
    <row r="18" spans="2:35" s="989" customFormat="1" ht="18.75" customHeight="1">
      <c r="B18" s="1553"/>
      <c r="C18" s="1555"/>
      <c r="D18" s="1001"/>
      <c r="E18" s="1009" t="s">
        <v>923</v>
      </c>
      <c r="F18" s="1002"/>
      <c r="G18" s="1002"/>
      <c r="H18" s="1002"/>
      <c r="I18" s="1002"/>
      <c r="J18" s="1002"/>
      <c r="K18" s="1002"/>
      <c r="L18" s="1002"/>
      <c r="M18" s="1002"/>
      <c r="N18" s="1002"/>
      <c r="O18" s="1002"/>
      <c r="P18" s="1002"/>
      <c r="Q18" s="1002"/>
      <c r="R18" s="1002"/>
      <c r="S18" s="1002"/>
      <c r="T18" s="1002"/>
      <c r="U18" s="1002"/>
      <c r="V18" s="1002"/>
      <c r="W18" s="1002"/>
      <c r="X18" s="1002"/>
      <c r="Y18" s="1002"/>
      <c r="Z18" s="1002"/>
      <c r="AA18" s="1002"/>
      <c r="AB18" s="1002"/>
      <c r="AC18" s="1002"/>
      <c r="AD18" s="1002"/>
      <c r="AE18" s="1002"/>
      <c r="AF18" s="1002"/>
      <c r="AG18" s="1002"/>
      <c r="AH18" s="1002"/>
      <c r="AI18" s="1003"/>
    </row>
    <row r="19" spans="2:35" s="989" customFormat="1" ht="18.75" customHeight="1">
      <c r="B19" s="1553"/>
      <c r="C19" s="990" t="s">
        <v>377</v>
      </c>
      <c r="D19" s="995" t="s">
        <v>1005</v>
      </c>
      <c r="E19" s="993"/>
      <c r="F19" s="993"/>
      <c r="G19" s="993"/>
      <c r="H19" s="993"/>
      <c r="I19" s="993"/>
      <c r="J19" s="993"/>
      <c r="K19" s="993"/>
      <c r="L19" s="995" t="s">
        <v>1006</v>
      </c>
      <c r="M19" s="993"/>
      <c r="N19" s="993"/>
      <c r="O19" s="993"/>
      <c r="P19" s="993"/>
      <c r="Q19" s="993"/>
      <c r="R19" s="993"/>
      <c r="S19" s="993"/>
      <c r="T19" s="993"/>
      <c r="U19" s="993"/>
      <c r="V19" s="993"/>
      <c r="W19" s="993"/>
      <c r="X19" s="993"/>
      <c r="Y19" s="993"/>
      <c r="Z19" s="993"/>
      <c r="AA19" s="993"/>
      <c r="AB19" s="993"/>
      <c r="AC19" s="993"/>
      <c r="AD19" s="993"/>
      <c r="AE19" s="993"/>
      <c r="AF19" s="993"/>
      <c r="AG19" s="993"/>
      <c r="AH19" s="993"/>
      <c r="AI19" s="994"/>
    </row>
    <row r="20" spans="2:35" s="989" customFormat="1" ht="18.75" customHeight="1">
      <c r="B20" s="1551" t="s">
        <v>192</v>
      </c>
      <c r="C20" s="1552"/>
      <c r="D20" s="1010" t="s">
        <v>1007</v>
      </c>
      <c r="E20" s="1011"/>
      <c r="F20" s="993"/>
      <c r="G20" s="993"/>
      <c r="H20" s="993"/>
      <c r="I20" s="993"/>
      <c r="J20" s="993"/>
      <c r="K20" s="993"/>
      <c r="L20" s="993"/>
      <c r="M20" s="993"/>
      <c r="N20" s="993"/>
      <c r="O20" s="993"/>
      <c r="P20" s="993"/>
      <c r="Q20" s="993"/>
      <c r="R20" s="993"/>
      <c r="S20" s="993"/>
      <c r="T20" s="993"/>
      <c r="U20" s="993"/>
      <c r="V20" s="993"/>
      <c r="W20" s="993"/>
      <c r="X20" s="993"/>
      <c r="Y20" s="993"/>
      <c r="Z20" s="993"/>
      <c r="AA20" s="993"/>
      <c r="AB20" s="993"/>
      <c r="AC20" s="993"/>
      <c r="AD20" s="993"/>
      <c r="AE20" s="993"/>
      <c r="AF20" s="993"/>
      <c r="AG20" s="993"/>
      <c r="AH20" s="993"/>
      <c r="AI20" s="994"/>
    </row>
    <row r="21" spans="2:35" s="989" customFormat="1" ht="18.75" customHeight="1">
      <c r="B21" s="1589" t="s">
        <v>194</v>
      </c>
      <c r="C21" s="1590"/>
      <c r="D21" s="1012" t="s">
        <v>1050</v>
      </c>
      <c r="E21" s="1002"/>
      <c r="F21" s="1002"/>
      <c r="G21" s="1002"/>
      <c r="H21" s="1002"/>
      <c r="I21" s="1013" t="s">
        <v>934</v>
      </c>
      <c r="J21" s="1014">
        <v>2500</v>
      </c>
      <c r="K21" s="1002" t="s">
        <v>1008</v>
      </c>
      <c r="L21" s="1002"/>
      <c r="M21" s="1002"/>
      <c r="N21" s="1002"/>
      <c r="O21" s="1002"/>
      <c r="P21" s="1002"/>
      <c r="Q21" s="1002"/>
      <c r="R21" s="1002"/>
      <c r="S21" s="1002"/>
      <c r="T21" s="1015"/>
      <c r="U21" s="1002"/>
      <c r="V21" s="1002"/>
      <c r="W21" s="1016"/>
      <c r="X21" s="1002"/>
      <c r="Y21" s="1016"/>
      <c r="Z21" s="1014"/>
      <c r="AA21" s="1002"/>
      <c r="AB21" s="1002"/>
      <c r="AC21" s="1002"/>
      <c r="AD21" s="1002"/>
      <c r="AE21" s="1002"/>
      <c r="AF21" s="1002"/>
      <c r="AG21" s="1002"/>
      <c r="AH21" s="1002"/>
      <c r="AI21" s="1003"/>
    </row>
    <row r="22" spans="2:35" s="989" customFormat="1" ht="18.75" customHeight="1">
      <c r="B22" s="1594"/>
      <c r="C22" s="1595"/>
      <c r="D22" s="1012"/>
      <c r="E22" s="1002"/>
      <c r="F22" s="1002"/>
      <c r="G22" s="1002"/>
      <c r="H22" s="1002"/>
      <c r="I22" s="1013" t="s">
        <v>966</v>
      </c>
      <c r="J22" s="1014">
        <v>1000</v>
      </c>
      <c r="K22" s="1002" t="s">
        <v>1008</v>
      </c>
      <c r="L22" s="1002"/>
      <c r="M22" s="1002"/>
      <c r="N22" s="1002"/>
      <c r="O22" s="1002"/>
      <c r="P22" s="1002"/>
      <c r="Q22" s="1002"/>
      <c r="R22" s="1002"/>
      <c r="S22" s="1002"/>
      <c r="T22" s="1018"/>
      <c r="U22" s="874" t="s">
        <v>973</v>
      </c>
      <c r="V22" s="857"/>
      <c r="W22" s="858"/>
      <c r="X22" s="856"/>
      <c r="Y22" s="856"/>
      <c r="Z22" s="856"/>
      <c r="AA22" s="856"/>
      <c r="AB22" s="856"/>
      <c r="AC22" s="856"/>
      <c r="AD22" s="874" t="s">
        <v>1009</v>
      </c>
      <c r="AE22" s="918"/>
      <c r="AF22" s="918"/>
      <c r="AG22" s="918"/>
      <c r="AH22" s="918"/>
      <c r="AI22" s="1003"/>
    </row>
    <row r="23" spans="2:35" s="989" customFormat="1" ht="18.75" customHeight="1">
      <c r="B23" s="1594"/>
      <c r="C23" s="1595"/>
      <c r="D23" s="1012" t="s">
        <v>1051</v>
      </c>
      <c r="E23" s="1002"/>
      <c r="F23" s="1002"/>
      <c r="G23" s="1002"/>
      <c r="H23" s="1002"/>
      <c r="I23" s="1002"/>
      <c r="J23" s="1014">
        <v>1200</v>
      </c>
      <c r="K23" s="1002" t="s">
        <v>1008</v>
      </c>
      <c r="L23" s="1002"/>
      <c r="M23" s="1002"/>
      <c r="N23" s="1002"/>
      <c r="O23" s="1002"/>
      <c r="P23" s="1002"/>
      <c r="Q23" s="1002"/>
      <c r="R23" s="1002"/>
      <c r="S23" s="1002"/>
      <c r="T23" s="1018"/>
      <c r="U23" s="917" t="s">
        <v>974</v>
      </c>
      <c r="V23" s="917"/>
      <c r="W23" s="917"/>
      <c r="X23" s="874" t="s">
        <v>978</v>
      </c>
      <c r="Y23" s="874"/>
      <c r="Z23" s="890"/>
      <c r="AA23" s="874" t="s">
        <v>981</v>
      </c>
      <c r="AB23" s="890"/>
      <c r="AC23" s="855"/>
      <c r="AD23" s="1480" t="s">
        <v>993</v>
      </c>
      <c r="AE23" s="1480"/>
      <c r="AF23" s="1480"/>
      <c r="AG23" s="1480"/>
      <c r="AH23" s="1480"/>
      <c r="AI23" s="1003"/>
    </row>
    <row r="24" spans="2:35" s="989" customFormat="1" ht="18.75" customHeight="1">
      <c r="B24" s="1594"/>
      <c r="C24" s="1595"/>
      <c r="D24" s="1012" t="s">
        <v>1052</v>
      </c>
      <c r="E24" s="1002"/>
      <c r="F24" s="1002"/>
      <c r="G24" s="1002"/>
      <c r="H24" s="1002"/>
      <c r="I24" s="1002"/>
      <c r="J24" s="1014">
        <v>1600</v>
      </c>
      <c r="K24" s="1002" t="s">
        <v>1008</v>
      </c>
      <c r="L24" s="1002"/>
      <c r="M24" s="1002"/>
      <c r="N24" s="1002"/>
      <c r="O24" s="1002"/>
      <c r="P24" s="1002"/>
      <c r="Q24" s="1002"/>
      <c r="R24" s="1002"/>
      <c r="S24" s="1002"/>
      <c r="T24" s="1018"/>
      <c r="U24" s="1400" t="s">
        <v>975</v>
      </c>
      <c r="V24" s="1400"/>
      <c r="W24" s="1400"/>
      <c r="X24" s="874" t="s">
        <v>979</v>
      </c>
      <c r="Y24" s="874"/>
      <c r="Z24" s="890"/>
      <c r="AA24" s="890"/>
      <c r="AB24" s="874" t="s">
        <v>633</v>
      </c>
      <c r="AC24" s="855"/>
      <c r="AD24" s="1019" t="s">
        <v>994</v>
      </c>
      <c r="AE24" s="1545" t="s">
        <v>995</v>
      </c>
      <c r="AF24" s="1546"/>
      <c r="AG24" s="1546"/>
      <c r="AH24" s="1547"/>
      <c r="AI24" s="1003"/>
    </row>
    <row r="25" spans="2:35" s="989" customFormat="1" ht="18.75" customHeight="1">
      <c r="B25" s="1594"/>
      <c r="C25" s="1595"/>
      <c r="D25" s="1012" t="s">
        <v>1053</v>
      </c>
      <c r="E25" s="1002"/>
      <c r="F25" s="1002"/>
      <c r="G25" s="1013" t="s">
        <v>1010</v>
      </c>
      <c r="H25" s="1002"/>
      <c r="I25" s="1002"/>
      <c r="J25" s="1014">
        <v>2400</v>
      </c>
      <c r="K25" s="1002" t="s">
        <v>1008</v>
      </c>
      <c r="L25" s="1002"/>
      <c r="M25" s="1002"/>
      <c r="N25" s="1002"/>
      <c r="O25" s="1002"/>
      <c r="P25" s="1002"/>
      <c r="Q25" s="1002"/>
      <c r="R25" s="1002"/>
      <c r="S25" s="1002"/>
      <c r="T25" s="1020"/>
      <c r="U25" s="1400" t="s">
        <v>976</v>
      </c>
      <c r="V25" s="1400"/>
      <c r="W25" s="1400"/>
      <c r="X25" s="874" t="s">
        <v>980</v>
      </c>
      <c r="Y25" s="874"/>
      <c r="Z25" s="890"/>
      <c r="AA25" s="890" t="s">
        <v>982</v>
      </c>
      <c r="AB25" s="890"/>
      <c r="AC25" s="855"/>
      <c r="AD25" s="1019" t="s">
        <v>947</v>
      </c>
      <c r="AE25" s="1545" t="s">
        <v>1011</v>
      </c>
      <c r="AF25" s="1546"/>
      <c r="AG25" s="1546"/>
      <c r="AH25" s="1547"/>
      <c r="AI25" s="1003"/>
    </row>
    <row r="26" spans="2:35" s="989" customFormat="1" ht="18.75" customHeight="1">
      <c r="B26" s="1594"/>
      <c r="C26" s="1595"/>
      <c r="D26" s="1012"/>
      <c r="E26" s="1002"/>
      <c r="F26" s="1002"/>
      <c r="G26" s="1013" t="s">
        <v>1012</v>
      </c>
      <c r="H26" s="1002"/>
      <c r="I26" s="1002"/>
      <c r="J26" s="1014">
        <v>3100</v>
      </c>
      <c r="K26" s="1002" t="s">
        <v>1008</v>
      </c>
      <c r="L26" s="1002"/>
      <c r="M26" s="1002"/>
      <c r="N26" s="1002"/>
      <c r="O26" s="1002"/>
      <c r="P26" s="1002"/>
      <c r="Q26" s="1002"/>
      <c r="R26" s="1002"/>
      <c r="S26" s="1002"/>
      <c r="T26" s="1021"/>
      <c r="U26" s="1400" t="s">
        <v>1034</v>
      </c>
      <c r="V26" s="1400"/>
      <c r="W26" s="1400"/>
      <c r="AA26" s="890" t="s">
        <v>1054</v>
      </c>
      <c r="AB26" s="890" t="s">
        <v>924</v>
      </c>
      <c r="AC26" s="855"/>
      <c r="AD26" s="1022" t="s">
        <v>998</v>
      </c>
      <c r="AE26" s="899"/>
      <c r="AF26" s="899"/>
      <c r="AG26" s="899"/>
      <c r="AH26" s="951"/>
      <c r="AI26" s="1003"/>
    </row>
    <row r="27" spans="2:35" s="989" customFormat="1" ht="18.75" customHeight="1">
      <c r="B27" s="1594"/>
      <c r="C27" s="1595"/>
      <c r="D27" s="1023"/>
      <c r="E27" s="1002"/>
      <c r="F27" s="1002"/>
      <c r="G27" s="1013" t="s">
        <v>1013</v>
      </c>
      <c r="H27" s="1002"/>
      <c r="I27" s="1024" t="s">
        <v>1055</v>
      </c>
      <c r="J27" s="1014">
        <v>5500</v>
      </c>
      <c r="K27" s="1002" t="s">
        <v>1008</v>
      </c>
      <c r="L27" s="1002"/>
      <c r="M27" s="1002"/>
      <c r="N27" s="1002"/>
      <c r="O27" s="1002"/>
      <c r="P27" s="1002"/>
      <c r="Q27" s="1002"/>
      <c r="R27" s="1002"/>
      <c r="S27" s="1002"/>
      <c r="T27" s="1021"/>
      <c r="U27" s="1400" t="s">
        <v>977</v>
      </c>
      <c r="V27" s="1400"/>
      <c r="W27" s="1400"/>
      <c r="X27" s="874"/>
      <c r="Y27" s="874"/>
      <c r="Z27" s="890"/>
      <c r="AA27" s="855"/>
      <c r="AB27" s="855"/>
      <c r="AC27" s="855"/>
      <c r="AD27" s="1568" t="s">
        <v>1056</v>
      </c>
      <c r="AE27" s="1568"/>
      <c r="AF27" s="1568"/>
      <c r="AG27" s="1568"/>
      <c r="AH27" s="1568"/>
      <c r="AI27" s="1003"/>
    </row>
    <row r="28" spans="2:35" s="989" customFormat="1" ht="18.75" customHeight="1">
      <c r="B28" s="1594"/>
      <c r="C28" s="1595"/>
      <c r="D28" s="1025"/>
      <c r="E28" s="1002"/>
      <c r="F28" s="1002"/>
      <c r="G28" s="1002"/>
      <c r="H28" s="1002"/>
      <c r="I28" s="1013" t="s">
        <v>1057</v>
      </c>
      <c r="J28" s="1014">
        <v>7200</v>
      </c>
      <c r="K28" s="1002" t="s">
        <v>1008</v>
      </c>
      <c r="L28" s="1002"/>
      <c r="M28" s="1002"/>
      <c r="N28" s="1002"/>
      <c r="O28" s="1002"/>
      <c r="P28" s="1002"/>
      <c r="Q28" s="1002"/>
      <c r="R28" s="1002"/>
      <c r="S28" s="1002"/>
      <c r="T28" s="1021"/>
      <c r="U28" s="1480" t="s">
        <v>984</v>
      </c>
      <c r="V28" s="1480"/>
      <c r="W28" s="1480"/>
      <c r="X28" s="917"/>
      <c r="Y28" s="874"/>
      <c r="Z28" s="920"/>
      <c r="AA28" s="890"/>
      <c r="AB28" s="890"/>
      <c r="AC28" s="858"/>
      <c r="AD28" s="1568"/>
      <c r="AE28" s="1568"/>
      <c r="AF28" s="1568"/>
      <c r="AG28" s="1568"/>
      <c r="AH28" s="1568"/>
      <c r="AI28" s="1003"/>
    </row>
    <row r="29" spans="2:35" s="989" customFormat="1" ht="18.75" customHeight="1">
      <c r="B29" s="1594"/>
      <c r="C29" s="1595"/>
      <c r="D29" s="1025"/>
      <c r="E29" s="1002"/>
      <c r="F29" s="1002"/>
      <c r="G29" s="1002"/>
      <c r="H29" s="1002"/>
      <c r="I29" s="1013" t="s">
        <v>378</v>
      </c>
      <c r="J29" s="1014">
        <v>3000</v>
      </c>
      <c r="K29" s="1002" t="s">
        <v>1008</v>
      </c>
      <c r="L29" s="1002"/>
      <c r="M29" s="1002"/>
      <c r="N29" s="1002"/>
      <c r="O29" s="1002"/>
      <c r="P29" s="1002"/>
      <c r="Q29" s="1002"/>
      <c r="R29" s="1002"/>
      <c r="S29" s="1002"/>
      <c r="T29" s="1021"/>
      <c r="U29" s="1569" t="s">
        <v>985</v>
      </c>
      <c r="V29" s="1570"/>
      <c r="W29" s="1571"/>
      <c r="X29" s="1576" t="s">
        <v>935</v>
      </c>
      <c r="Y29" s="1579" t="s">
        <v>1025</v>
      </c>
      <c r="Z29" s="1435"/>
      <c r="AA29" s="1580"/>
      <c r="AB29" s="1581" t="s">
        <v>1026</v>
      </c>
      <c r="AC29" s="858"/>
      <c r="AD29" s="1568"/>
      <c r="AE29" s="1568"/>
      <c r="AF29" s="1568"/>
      <c r="AG29" s="1568"/>
      <c r="AH29" s="1568"/>
      <c r="AI29" s="1003"/>
    </row>
    <row r="30" spans="2:35" s="989" customFormat="1" ht="18.75" customHeight="1">
      <c r="B30" s="1594"/>
      <c r="C30" s="1595"/>
      <c r="D30" s="1025"/>
      <c r="E30" s="1002"/>
      <c r="F30" s="1002"/>
      <c r="G30" s="1002"/>
      <c r="H30" s="1002"/>
      <c r="I30" s="1013" t="s">
        <v>1058</v>
      </c>
      <c r="J30" s="1014">
        <v>4000</v>
      </c>
      <c r="K30" s="1002" t="s">
        <v>1008</v>
      </c>
      <c r="L30" s="1002"/>
      <c r="M30" s="1002"/>
      <c r="N30" s="1002"/>
      <c r="O30" s="1002"/>
      <c r="P30" s="1002"/>
      <c r="Q30" s="1002"/>
      <c r="R30" s="1002"/>
      <c r="S30" s="1002"/>
      <c r="T30" s="1021"/>
      <c r="U30" s="1488"/>
      <c r="V30" s="1397"/>
      <c r="W30" s="1572"/>
      <c r="X30" s="1577"/>
      <c r="Y30" s="1581" t="s">
        <v>988</v>
      </c>
      <c r="Z30" s="1581" t="s">
        <v>989</v>
      </c>
      <c r="AA30" s="1584" t="s">
        <v>990</v>
      </c>
      <c r="AB30" s="1582"/>
      <c r="AC30" s="858"/>
      <c r="AD30" s="857"/>
      <c r="AE30" s="858"/>
      <c r="AF30" s="856"/>
      <c r="AG30" s="858"/>
      <c r="AH30" s="857"/>
      <c r="AI30" s="1003"/>
    </row>
    <row r="31" spans="2:35" s="989" customFormat="1" ht="18.75" customHeight="1">
      <c r="B31" s="1594"/>
      <c r="C31" s="1595"/>
      <c r="D31" s="1025"/>
      <c r="E31" s="1002"/>
      <c r="F31" s="1002"/>
      <c r="G31" s="1002"/>
      <c r="H31" s="1002"/>
      <c r="I31" s="1013" t="s">
        <v>379</v>
      </c>
      <c r="J31" s="1014">
        <v>2400</v>
      </c>
      <c r="K31" s="1002" t="s">
        <v>1008</v>
      </c>
      <c r="L31" s="1002"/>
      <c r="M31" s="1002"/>
      <c r="N31" s="1002"/>
      <c r="O31" s="1002"/>
      <c r="P31" s="1002"/>
      <c r="Q31" s="1002"/>
      <c r="R31" s="1002"/>
      <c r="S31" s="1002"/>
      <c r="T31" s="1021"/>
      <c r="U31" s="1573"/>
      <c r="V31" s="1574"/>
      <c r="W31" s="1575"/>
      <c r="X31" s="1578"/>
      <c r="Y31" s="1583"/>
      <c r="Z31" s="1583"/>
      <c r="AA31" s="1585"/>
      <c r="AB31" s="1583"/>
      <c r="AC31" s="858"/>
      <c r="AD31" s="857"/>
      <c r="AE31" s="858"/>
      <c r="AF31" s="856"/>
      <c r="AG31" s="858"/>
      <c r="AH31" s="857"/>
      <c r="AI31" s="1003"/>
    </row>
    <row r="32" spans="2:35" s="989" customFormat="1" ht="18.75" customHeight="1">
      <c r="B32" s="1594"/>
      <c r="C32" s="1595"/>
      <c r="D32" s="1027" t="s">
        <v>1059</v>
      </c>
      <c r="E32" s="1002"/>
      <c r="F32" s="1002"/>
      <c r="G32" s="1002"/>
      <c r="H32" s="1002"/>
      <c r="I32" s="1013" t="s">
        <v>380</v>
      </c>
      <c r="J32" s="1014">
        <v>1600</v>
      </c>
      <c r="K32" s="1002" t="s">
        <v>1008</v>
      </c>
      <c r="L32" s="1002"/>
      <c r="M32" s="1002"/>
      <c r="N32" s="1002"/>
      <c r="O32" s="1002"/>
      <c r="P32" s="1002"/>
      <c r="Q32" s="1002"/>
      <c r="R32" s="1002"/>
      <c r="S32" s="1002"/>
      <c r="T32" s="1021"/>
      <c r="U32" s="1579" t="s">
        <v>950</v>
      </c>
      <c r="V32" s="1435"/>
      <c r="W32" s="1580"/>
      <c r="X32" s="923" t="s">
        <v>925</v>
      </c>
      <c r="Y32" s="923" t="s">
        <v>347</v>
      </c>
      <c r="Z32" s="924" t="s">
        <v>632</v>
      </c>
      <c r="AA32" s="925" t="s">
        <v>644</v>
      </c>
      <c r="AB32" s="924" t="s">
        <v>634</v>
      </c>
      <c r="AC32" s="858"/>
      <c r="AD32" s="857"/>
      <c r="AE32" s="858"/>
      <c r="AF32" s="856"/>
      <c r="AG32" s="858"/>
      <c r="AH32" s="857"/>
      <c r="AI32" s="1003"/>
    </row>
    <row r="33" spans="2:35" s="989" customFormat="1" ht="18.75" customHeight="1">
      <c r="B33" s="1594"/>
      <c r="C33" s="1595"/>
      <c r="D33" s="1028"/>
      <c r="E33" s="1002"/>
      <c r="F33" s="1002"/>
      <c r="G33" s="1002"/>
      <c r="H33" s="1002"/>
      <c r="I33" s="1013" t="s">
        <v>286</v>
      </c>
      <c r="J33" s="1014">
        <v>4700</v>
      </c>
      <c r="K33" s="1002" t="s">
        <v>1008</v>
      </c>
      <c r="L33" s="1002"/>
      <c r="M33" s="1002"/>
      <c r="N33" s="1002"/>
      <c r="O33" s="1002"/>
      <c r="P33" s="1002"/>
      <c r="Q33" s="1002"/>
      <c r="R33" s="1002"/>
      <c r="S33" s="1002"/>
      <c r="T33" s="1021"/>
      <c r="U33" s="1581" t="s">
        <v>986</v>
      </c>
      <c r="V33" s="1576" t="s">
        <v>946</v>
      </c>
      <c r="W33" s="926" t="s">
        <v>948</v>
      </c>
      <c r="X33" s="923" t="s">
        <v>926</v>
      </c>
      <c r="Y33" s="923" t="s">
        <v>647</v>
      </c>
      <c r="Z33" s="924" t="s">
        <v>646</v>
      </c>
      <c r="AA33" s="925" t="s">
        <v>645</v>
      </c>
      <c r="AB33" s="924" t="s">
        <v>635</v>
      </c>
      <c r="AC33" s="858"/>
      <c r="AD33" s="857"/>
      <c r="AE33" s="858"/>
      <c r="AF33" s="856"/>
      <c r="AG33" s="858"/>
      <c r="AH33" s="857"/>
      <c r="AI33" s="1003"/>
    </row>
    <row r="34" spans="2:35" s="989" customFormat="1" ht="18.75" customHeight="1">
      <c r="B34" s="1594"/>
      <c r="C34" s="1595"/>
      <c r="D34" s="1027" t="s">
        <v>1060</v>
      </c>
      <c r="E34" s="1002"/>
      <c r="F34" s="1002"/>
      <c r="G34" s="1002"/>
      <c r="H34" s="1002"/>
      <c r="I34" s="1002"/>
      <c r="J34" s="1014">
        <v>4000</v>
      </c>
      <c r="K34" s="1002" t="s">
        <v>1008</v>
      </c>
      <c r="L34" s="1002"/>
      <c r="M34" s="1002"/>
      <c r="N34" s="1002"/>
      <c r="O34" s="1002"/>
      <c r="P34" s="1002"/>
      <c r="Q34" s="1002"/>
      <c r="R34" s="1002"/>
      <c r="S34" s="1002"/>
      <c r="T34" s="1021"/>
      <c r="U34" s="1582"/>
      <c r="V34" s="1578"/>
      <c r="W34" s="926" t="s">
        <v>947</v>
      </c>
      <c r="X34" s="923" t="s">
        <v>927</v>
      </c>
      <c r="Y34" s="923" t="s">
        <v>650</v>
      </c>
      <c r="Z34" s="924" t="s">
        <v>649</v>
      </c>
      <c r="AA34" s="925" t="s">
        <v>648</v>
      </c>
      <c r="AB34" s="924" t="s">
        <v>636</v>
      </c>
      <c r="AC34" s="985"/>
      <c r="AD34" s="857"/>
      <c r="AE34" s="858"/>
      <c r="AF34" s="856"/>
      <c r="AG34" s="985"/>
      <c r="AH34" s="857"/>
      <c r="AI34" s="1003"/>
    </row>
    <row r="35" spans="2:35" s="989" customFormat="1" ht="18.75" customHeight="1">
      <c r="B35" s="1594"/>
      <c r="C35" s="1595"/>
      <c r="D35" s="1029"/>
      <c r="E35" s="1002"/>
      <c r="F35" s="1002"/>
      <c r="G35" s="1002"/>
      <c r="H35" s="1002"/>
      <c r="I35" s="1002"/>
      <c r="J35" s="1002"/>
      <c r="K35" s="1002"/>
      <c r="L35" s="1002"/>
      <c r="M35" s="1002"/>
      <c r="N35" s="1002"/>
      <c r="O35" s="1002"/>
      <c r="P35" s="1002"/>
      <c r="Q35" s="1002"/>
      <c r="R35" s="1002"/>
      <c r="S35" s="1002"/>
      <c r="T35" s="1021"/>
      <c r="U35" s="1582"/>
      <c r="V35" s="1576" t="s">
        <v>987</v>
      </c>
      <c r="W35" s="928" t="s">
        <v>948</v>
      </c>
      <c r="X35" s="924" t="s">
        <v>506</v>
      </c>
      <c r="Y35" s="929" t="s">
        <v>652</v>
      </c>
      <c r="Z35" s="924" t="s">
        <v>651</v>
      </c>
      <c r="AA35" s="925" t="s">
        <v>644</v>
      </c>
      <c r="AB35" s="924" t="s">
        <v>637</v>
      </c>
      <c r="AC35" s="858"/>
      <c r="AD35" s="857"/>
      <c r="AE35" s="858"/>
      <c r="AF35" s="856"/>
      <c r="AG35" s="858"/>
      <c r="AH35" s="857"/>
      <c r="AI35" s="1003"/>
    </row>
    <row r="36" spans="2:35" s="989" customFormat="1" ht="18.75" customHeight="1">
      <c r="B36" s="1594"/>
      <c r="C36" s="1595"/>
      <c r="D36" s="1029"/>
      <c r="E36" s="1002"/>
      <c r="F36" s="1002"/>
      <c r="G36" s="1002"/>
      <c r="H36" s="1002"/>
      <c r="I36" s="1002"/>
      <c r="J36" s="1002"/>
      <c r="K36" s="1002"/>
      <c r="L36" s="1002"/>
      <c r="M36" s="1002"/>
      <c r="N36" s="1002"/>
      <c r="O36" s="1002"/>
      <c r="P36" s="1002"/>
      <c r="Q36" s="1002"/>
      <c r="R36" s="1002"/>
      <c r="S36" s="1002"/>
      <c r="T36" s="1021"/>
      <c r="U36" s="1583"/>
      <c r="V36" s="1578"/>
      <c r="W36" s="930" t="s">
        <v>947</v>
      </c>
      <c r="X36" s="931" t="s">
        <v>928</v>
      </c>
      <c r="Y36" s="931" t="s">
        <v>506</v>
      </c>
      <c r="Z36" s="931" t="s">
        <v>654</v>
      </c>
      <c r="AA36" s="931" t="s">
        <v>653</v>
      </c>
      <c r="AB36" s="931" t="s">
        <v>633</v>
      </c>
      <c r="AC36" s="858"/>
      <c r="AD36" s="857"/>
      <c r="AE36" s="858"/>
      <c r="AF36" s="856"/>
      <c r="AG36" s="858"/>
      <c r="AH36" s="857"/>
      <c r="AI36" s="1003"/>
    </row>
    <row r="37" spans="2:35" s="989" customFormat="1" ht="18.75" customHeight="1">
      <c r="B37" s="1594"/>
      <c r="C37" s="1595"/>
      <c r="D37" s="1029"/>
      <c r="E37" s="1002"/>
      <c r="F37" s="1002"/>
      <c r="G37" s="1002"/>
      <c r="H37" s="1002"/>
      <c r="I37" s="1002"/>
      <c r="J37" s="1002"/>
      <c r="K37" s="1002"/>
      <c r="L37" s="1002"/>
      <c r="M37" s="1002"/>
      <c r="N37" s="1002"/>
      <c r="O37" s="1002"/>
      <c r="P37" s="1002"/>
      <c r="Q37" s="1002"/>
      <c r="R37" s="1002"/>
      <c r="S37" s="1002"/>
      <c r="T37" s="1021"/>
      <c r="U37" s="1039"/>
      <c r="V37" s="1039"/>
      <c r="W37" s="1039"/>
      <c r="X37" s="1039"/>
      <c r="Y37" s="1039"/>
      <c r="Z37" s="1039"/>
      <c r="AA37" s="1039"/>
      <c r="AB37" s="1039"/>
      <c r="AC37" s="932"/>
      <c r="AD37" s="857"/>
      <c r="AE37" s="858"/>
      <c r="AF37" s="856"/>
      <c r="AG37" s="858"/>
      <c r="AH37" s="857"/>
      <c r="AI37" s="1003"/>
    </row>
    <row r="38" spans="2:35" s="989" customFormat="1" ht="18.75" customHeight="1">
      <c r="B38" s="1594"/>
      <c r="C38" s="1595"/>
      <c r="D38" s="1029"/>
      <c r="E38" s="1002"/>
      <c r="F38" s="1002"/>
      <c r="G38" s="1002"/>
      <c r="H38" s="1002"/>
      <c r="I38" s="1002"/>
      <c r="J38" s="1002"/>
      <c r="K38" s="1002"/>
      <c r="L38" s="1002"/>
      <c r="M38" s="1002"/>
      <c r="N38" s="1002"/>
      <c r="O38" s="1002"/>
      <c r="P38" s="1002"/>
      <c r="Q38" s="1002"/>
      <c r="R38" s="1002"/>
      <c r="S38" s="1002"/>
      <c r="T38" s="1021"/>
      <c r="U38" s="1030" t="s">
        <v>1027</v>
      </c>
      <c r="V38" s="932"/>
      <c r="W38" s="932"/>
      <c r="X38" s="932"/>
      <c r="Y38" s="932"/>
      <c r="Z38" s="932"/>
      <c r="AA38" s="932"/>
      <c r="AB38" s="932"/>
      <c r="AC38" s="932"/>
      <c r="AD38" s="857"/>
      <c r="AE38" s="858"/>
      <c r="AF38" s="856"/>
      <c r="AG38" s="858"/>
      <c r="AH38" s="857"/>
      <c r="AI38" s="1003"/>
    </row>
    <row r="39" spans="2:35" s="989" customFormat="1" ht="18.75" customHeight="1">
      <c r="B39" s="1594"/>
      <c r="C39" s="1595"/>
      <c r="D39" s="1029"/>
      <c r="E39" s="1002"/>
      <c r="F39" s="1002"/>
      <c r="G39" s="1002"/>
      <c r="H39" s="1002"/>
      <c r="I39" s="1002"/>
      <c r="J39" s="1002"/>
      <c r="K39" s="1002"/>
      <c r="L39" s="1002"/>
      <c r="M39" s="1002"/>
      <c r="N39" s="1002"/>
      <c r="O39" s="1002"/>
      <c r="P39" s="1002"/>
      <c r="Q39" s="1002"/>
      <c r="R39" s="1002"/>
      <c r="S39" s="1002"/>
      <c r="T39" s="1021"/>
      <c r="U39" s="1490" t="s">
        <v>950</v>
      </c>
      <c r="V39" s="1490"/>
      <c r="W39" s="1490"/>
      <c r="X39" s="923" t="s">
        <v>914</v>
      </c>
      <c r="Y39" s="932"/>
      <c r="Z39" s="932"/>
      <c r="AA39" s="932"/>
      <c r="AB39" s="932"/>
      <c r="AC39" s="858"/>
      <c r="AD39" s="857"/>
      <c r="AE39" s="858"/>
      <c r="AF39" s="856"/>
      <c r="AG39" s="858"/>
      <c r="AH39" s="857"/>
      <c r="AI39" s="1003"/>
    </row>
    <row r="40" spans="2:35" s="989" customFormat="1" ht="18.75" customHeight="1">
      <c r="B40" s="1594"/>
      <c r="C40" s="1595"/>
      <c r="D40" s="1029"/>
      <c r="E40" s="1002"/>
      <c r="F40" s="1002"/>
      <c r="G40" s="1002"/>
      <c r="H40" s="1002"/>
      <c r="I40" s="1002"/>
      <c r="J40" s="1002"/>
      <c r="K40" s="1002"/>
      <c r="L40" s="1002"/>
      <c r="M40" s="1002"/>
      <c r="N40" s="1002"/>
      <c r="O40" s="1002"/>
      <c r="P40" s="1002"/>
      <c r="Q40" s="1002"/>
      <c r="R40" s="1002"/>
      <c r="S40" s="1002"/>
      <c r="T40" s="1021"/>
      <c r="U40" s="1489" t="s">
        <v>986</v>
      </c>
      <c r="V40" s="939" t="s">
        <v>946</v>
      </c>
      <c r="W40" s="939" t="s">
        <v>948</v>
      </c>
      <c r="X40" s="923" t="s">
        <v>915</v>
      </c>
      <c r="Y40" s="1030"/>
      <c r="Z40" s="1031"/>
      <c r="AA40" s="1031"/>
      <c r="AB40" s="1031"/>
      <c r="AC40" s="858"/>
      <c r="AD40" s="857"/>
      <c r="AE40" s="858"/>
      <c r="AF40" s="856"/>
      <c r="AG40" s="858"/>
      <c r="AH40" s="857"/>
      <c r="AI40" s="1003"/>
    </row>
    <row r="41" spans="2:35" s="989" customFormat="1" ht="18.75" customHeight="1">
      <c r="B41" s="1594"/>
      <c r="C41" s="1595"/>
      <c r="D41" s="1029"/>
      <c r="E41" s="1002"/>
      <c r="F41" s="1002"/>
      <c r="G41" s="1002"/>
      <c r="H41" s="1002"/>
      <c r="I41" s="1002"/>
      <c r="J41" s="1002"/>
      <c r="K41" s="1002"/>
      <c r="L41" s="1002"/>
      <c r="M41" s="1002"/>
      <c r="N41" s="1002"/>
      <c r="O41" s="1002"/>
      <c r="P41" s="1002"/>
      <c r="Q41" s="1002"/>
      <c r="R41" s="1002"/>
      <c r="S41" s="1002"/>
      <c r="T41" s="1032"/>
      <c r="U41" s="1489"/>
      <c r="V41" s="939" t="s">
        <v>946</v>
      </c>
      <c r="W41" s="939" t="s">
        <v>947</v>
      </c>
      <c r="X41" s="923" t="s">
        <v>916</v>
      </c>
      <c r="Y41" s="1030"/>
      <c r="Z41" s="1033"/>
      <c r="AA41" s="1033"/>
      <c r="AB41" s="1033"/>
      <c r="AC41" s="858"/>
      <c r="AD41" s="857"/>
      <c r="AE41" s="858"/>
      <c r="AF41" s="856"/>
      <c r="AG41" s="858"/>
      <c r="AH41" s="857"/>
      <c r="AI41" s="1003"/>
    </row>
    <row r="42" spans="2:35" s="989" customFormat="1" ht="18.75" customHeight="1">
      <c r="B42" s="1594"/>
      <c r="C42" s="1595"/>
      <c r="D42" s="1029"/>
      <c r="E42" s="1002"/>
      <c r="F42" s="1002"/>
      <c r="G42" s="1002"/>
      <c r="H42" s="1002"/>
      <c r="I42" s="1002"/>
      <c r="J42" s="1002"/>
      <c r="K42" s="1002"/>
      <c r="L42" s="1002"/>
      <c r="M42" s="1002"/>
      <c r="N42" s="1002"/>
      <c r="O42" s="1002"/>
      <c r="P42" s="1002"/>
      <c r="Q42" s="1002"/>
      <c r="R42" s="1002"/>
      <c r="S42" s="1002"/>
      <c r="T42" s="1020"/>
      <c r="U42" s="1489"/>
      <c r="V42" s="939" t="s">
        <v>987</v>
      </c>
      <c r="W42" s="939" t="s">
        <v>948</v>
      </c>
      <c r="X42" s="940" t="s">
        <v>347</v>
      </c>
      <c r="Y42" s="985"/>
      <c r="Z42" s="985"/>
      <c r="AA42" s="985"/>
      <c r="AB42" s="985"/>
      <c r="AC42" s="858"/>
      <c r="AD42" s="857"/>
      <c r="AE42" s="858"/>
      <c r="AF42" s="856"/>
      <c r="AG42" s="858"/>
      <c r="AH42" s="857"/>
      <c r="AI42" s="1003"/>
    </row>
    <row r="43" spans="2:35" s="989" customFormat="1" ht="18.75" customHeight="1">
      <c r="B43" s="1594"/>
      <c r="C43" s="1595"/>
      <c r="D43" s="1029"/>
      <c r="E43" s="1002"/>
      <c r="F43" s="1002"/>
      <c r="G43" s="1002"/>
      <c r="H43" s="1002"/>
      <c r="I43" s="1002"/>
      <c r="J43" s="1002"/>
      <c r="K43" s="1002"/>
      <c r="L43" s="1002"/>
      <c r="M43" s="1002"/>
      <c r="N43" s="1002"/>
      <c r="O43" s="1002"/>
      <c r="P43" s="1002"/>
      <c r="Q43" s="1002"/>
      <c r="R43" s="1002"/>
      <c r="S43" s="1002"/>
      <c r="T43" s="1034"/>
      <c r="U43" s="1489"/>
      <c r="V43" s="939" t="s">
        <v>987</v>
      </c>
      <c r="W43" s="939" t="s">
        <v>947</v>
      </c>
      <c r="X43" s="923" t="s">
        <v>917</v>
      </c>
      <c r="Y43" s="985"/>
      <c r="Z43" s="985"/>
      <c r="AA43" s="985"/>
      <c r="AB43" s="985"/>
      <c r="AC43" s="859"/>
      <c r="AD43" s="856"/>
      <c r="AE43" s="856"/>
      <c r="AF43" s="856"/>
      <c r="AG43" s="859"/>
      <c r="AH43" s="856"/>
      <c r="AI43" s="1003"/>
    </row>
    <row r="44" spans="2:35" s="989" customFormat="1" ht="18.75" customHeight="1">
      <c r="B44" s="1594"/>
      <c r="C44" s="1595"/>
      <c r="D44" s="1029"/>
      <c r="E44" s="1002"/>
      <c r="F44" s="1002"/>
      <c r="G44" s="1002"/>
      <c r="H44" s="1002"/>
      <c r="I44" s="1002"/>
      <c r="J44" s="1002"/>
      <c r="K44" s="1002"/>
      <c r="L44" s="1002"/>
      <c r="M44" s="1002"/>
      <c r="N44" s="1002"/>
      <c r="O44" s="1002"/>
      <c r="P44" s="1002"/>
      <c r="Q44" s="1002"/>
      <c r="R44" s="1002"/>
      <c r="S44" s="1002"/>
      <c r="T44" s="1020"/>
      <c r="U44" s="918"/>
      <c r="V44" s="927"/>
      <c r="W44" s="927"/>
      <c r="X44" s="985"/>
      <c r="Y44" s="985"/>
      <c r="Z44" s="985"/>
      <c r="AA44" s="985"/>
      <c r="AB44" s="985"/>
      <c r="AC44" s="856"/>
      <c r="AD44" s="856"/>
      <c r="AE44" s="856"/>
      <c r="AF44" s="856"/>
      <c r="AG44" s="856"/>
      <c r="AH44" s="856"/>
      <c r="AI44" s="1003"/>
    </row>
    <row r="45" spans="2:35" s="989" customFormat="1" ht="18.75" customHeight="1">
      <c r="B45" s="1594"/>
      <c r="C45" s="1595"/>
      <c r="D45" s="1029"/>
      <c r="E45" s="1002"/>
      <c r="F45" s="1002"/>
      <c r="G45" s="1002"/>
      <c r="H45" s="1002"/>
      <c r="I45" s="1002"/>
      <c r="J45" s="1002"/>
      <c r="K45" s="1002"/>
      <c r="L45" s="1002"/>
      <c r="M45" s="1002"/>
      <c r="N45" s="1002"/>
      <c r="O45" s="1002"/>
      <c r="P45" s="1002"/>
      <c r="Q45" s="1002"/>
      <c r="R45" s="1002"/>
      <c r="S45" s="1002"/>
      <c r="T45" s="1032"/>
      <c r="U45" s="918"/>
      <c r="V45" s="927"/>
      <c r="W45" s="927"/>
      <c r="X45" s="941"/>
      <c r="Y45" s="941"/>
      <c r="Z45" s="985"/>
      <c r="AA45" s="985"/>
      <c r="AB45" s="985"/>
      <c r="AC45" s="856"/>
      <c r="AD45" s="856"/>
      <c r="AE45" s="856"/>
      <c r="AF45" s="856"/>
      <c r="AG45" s="856"/>
      <c r="AH45" s="856"/>
      <c r="AI45" s="1003"/>
    </row>
    <row r="46" spans="2:35" s="989" customFormat="1" ht="18.75" customHeight="1">
      <c r="B46" s="1594"/>
      <c r="C46" s="1595"/>
      <c r="D46" s="1029"/>
      <c r="E46" s="1002"/>
      <c r="F46" s="1002"/>
      <c r="G46" s="1002"/>
      <c r="H46" s="1002"/>
      <c r="I46" s="1002"/>
      <c r="J46" s="1002"/>
      <c r="K46" s="1002"/>
      <c r="L46" s="1002"/>
      <c r="M46" s="1002"/>
      <c r="N46" s="1002"/>
      <c r="O46" s="1002"/>
      <c r="P46" s="1002"/>
      <c r="Q46" s="1002"/>
      <c r="R46" s="1002"/>
      <c r="S46" s="1002"/>
      <c r="T46" s="1032"/>
      <c r="U46" s="918"/>
      <c r="V46" s="927"/>
      <c r="W46" s="927"/>
      <c r="X46" s="985"/>
      <c r="Y46" s="1002"/>
      <c r="Z46" s="1014"/>
      <c r="AA46" s="1002"/>
      <c r="AB46" s="1002"/>
      <c r="AC46" s="1002"/>
      <c r="AD46" s="1002"/>
      <c r="AE46" s="1002"/>
      <c r="AF46" s="1002"/>
      <c r="AG46" s="1002"/>
      <c r="AH46" s="1002"/>
      <c r="AI46" s="1003"/>
    </row>
    <row r="47" spans="2:35" s="989" customFormat="1" ht="18.75" customHeight="1">
      <c r="B47" s="1594"/>
      <c r="C47" s="1595"/>
      <c r="D47" s="1029"/>
      <c r="E47" s="1002"/>
      <c r="F47" s="1002"/>
      <c r="G47" s="1002"/>
      <c r="H47" s="1002"/>
      <c r="I47" s="1002"/>
      <c r="J47" s="1002"/>
      <c r="K47" s="1002"/>
      <c r="L47" s="1002"/>
      <c r="M47" s="1002"/>
      <c r="N47" s="1002"/>
      <c r="O47" s="1002"/>
      <c r="P47" s="1002"/>
      <c r="Q47" s="1002"/>
      <c r="R47" s="1002"/>
      <c r="S47" s="1002"/>
      <c r="T47" s="1032"/>
      <c r="U47" s="1002"/>
      <c r="V47" s="1002"/>
      <c r="W47" s="1002"/>
      <c r="X47" s="1002"/>
      <c r="Y47" s="1002"/>
      <c r="Z47" s="1014"/>
      <c r="AA47" s="1002"/>
      <c r="AB47" s="1002"/>
      <c r="AC47" s="1002"/>
      <c r="AD47" s="1002"/>
      <c r="AE47" s="1002"/>
      <c r="AF47" s="1002"/>
      <c r="AG47" s="1002"/>
      <c r="AH47" s="1002"/>
      <c r="AI47" s="1003"/>
    </row>
    <row r="48" spans="2:35" s="989" customFormat="1" ht="18.75" customHeight="1">
      <c r="B48" s="1594"/>
      <c r="C48" s="1595"/>
      <c r="D48" s="1029"/>
      <c r="E48" s="1002"/>
      <c r="F48" s="1002"/>
      <c r="G48" s="1002"/>
      <c r="H48" s="1002"/>
      <c r="I48" s="1002"/>
      <c r="J48" s="1002"/>
      <c r="K48" s="1002"/>
      <c r="L48" s="1002"/>
      <c r="M48" s="1002"/>
      <c r="N48" s="1002"/>
      <c r="O48" s="1002"/>
      <c r="P48" s="1002"/>
      <c r="Q48" s="1002"/>
      <c r="R48" s="1002"/>
      <c r="S48" s="1002"/>
      <c r="T48" s="1032"/>
      <c r="U48" s="1002"/>
      <c r="V48" s="1002"/>
      <c r="W48" s="1002"/>
      <c r="X48" s="1002"/>
      <c r="Y48" s="1002"/>
      <c r="Z48" s="1014"/>
      <c r="AA48" s="1002"/>
      <c r="AB48" s="1002"/>
      <c r="AC48" s="1002"/>
      <c r="AD48" s="1002"/>
      <c r="AE48" s="1002"/>
      <c r="AF48" s="1002"/>
      <c r="AG48" s="1002"/>
      <c r="AH48" s="1002"/>
      <c r="AI48" s="1003"/>
    </row>
    <row r="49" spans="2:35" s="989" customFormat="1" ht="18.75" customHeight="1">
      <c r="B49" s="1594"/>
      <c r="C49" s="1595"/>
      <c r="D49" s="1029"/>
      <c r="E49" s="1002"/>
      <c r="F49" s="1002"/>
      <c r="G49" s="1002"/>
      <c r="H49" s="1002"/>
      <c r="I49" s="1002"/>
      <c r="J49" s="1002"/>
      <c r="K49" s="1002"/>
      <c r="L49" s="1002"/>
      <c r="M49" s="1002"/>
      <c r="N49" s="1002"/>
      <c r="O49" s="1002"/>
      <c r="P49" s="1002"/>
      <c r="Q49" s="1002"/>
      <c r="R49" s="1002"/>
      <c r="S49" s="1002"/>
      <c r="T49" s="1032"/>
      <c r="U49" s="1002"/>
      <c r="V49" s="1002"/>
      <c r="W49" s="1002"/>
      <c r="X49" s="1002"/>
      <c r="Y49" s="1002"/>
      <c r="Z49" s="1014"/>
      <c r="AA49" s="1002"/>
      <c r="AB49" s="1002"/>
      <c r="AC49" s="1002"/>
      <c r="AD49" s="1002"/>
      <c r="AE49" s="1002"/>
      <c r="AF49" s="1002"/>
      <c r="AG49" s="1002"/>
      <c r="AH49" s="1002"/>
      <c r="AI49" s="1003"/>
    </row>
    <row r="50" spans="2:35" s="989" customFormat="1" ht="18.75" customHeight="1">
      <c r="B50" s="1594"/>
      <c r="C50" s="1595"/>
      <c r="D50" s="1029"/>
      <c r="E50" s="1002"/>
      <c r="F50" s="1002"/>
      <c r="G50" s="1002"/>
      <c r="H50" s="1002"/>
      <c r="I50" s="1002"/>
      <c r="J50" s="1002"/>
      <c r="K50" s="1002"/>
      <c r="L50" s="1002"/>
      <c r="M50" s="1002"/>
      <c r="N50" s="1002"/>
      <c r="O50" s="1002"/>
      <c r="P50" s="1002"/>
      <c r="Q50" s="1002"/>
      <c r="R50" s="1002"/>
      <c r="S50" s="1002"/>
      <c r="T50" s="1032"/>
      <c r="U50" s="1002"/>
      <c r="V50" s="1002"/>
      <c r="W50" s="1002"/>
      <c r="X50" s="1002"/>
      <c r="Y50" s="1002"/>
      <c r="Z50" s="1014"/>
      <c r="AA50" s="1002"/>
      <c r="AB50" s="1002"/>
      <c r="AC50" s="1002"/>
      <c r="AD50" s="1002"/>
      <c r="AE50" s="1002"/>
      <c r="AF50" s="1002"/>
      <c r="AG50" s="1002"/>
      <c r="AH50" s="1002"/>
      <c r="AI50" s="1003"/>
    </row>
    <row r="51" spans="2:35" s="989" customFormat="1" ht="70.5" customHeight="1">
      <c r="B51" s="1589" t="s">
        <v>195</v>
      </c>
      <c r="C51" s="1590"/>
      <c r="D51" s="1586" t="s">
        <v>1061</v>
      </c>
      <c r="E51" s="1587"/>
      <c r="F51" s="1587"/>
      <c r="G51" s="1588"/>
      <c r="H51" s="1591" t="s">
        <v>1014</v>
      </c>
      <c r="I51" s="1592"/>
      <c r="J51" s="1592"/>
      <c r="K51" s="1592"/>
      <c r="L51" s="1592"/>
      <c r="M51" s="1592"/>
      <c r="N51" s="1592"/>
      <c r="O51" s="1592"/>
      <c r="P51" s="1592"/>
      <c r="Q51" s="1592"/>
      <c r="R51" s="1592"/>
      <c r="S51" s="1593"/>
      <c r="T51" s="1586" t="s">
        <v>1062</v>
      </c>
      <c r="U51" s="1587"/>
      <c r="V51" s="1587"/>
      <c r="W51" s="1588"/>
      <c r="X51" s="1586" t="s">
        <v>1063</v>
      </c>
      <c r="Y51" s="1587"/>
      <c r="Z51" s="1587"/>
      <c r="AA51" s="1588"/>
      <c r="AB51" s="1586" t="s">
        <v>1064</v>
      </c>
      <c r="AC51" s="1587"/>
      <c r="AD51" s="1587"/>
      <c r="AE51" s="1588"/>
      <c r="AF51" s="1586" t="s">
        <v>1065</v>
      </c>
      <c r="AG51" s="1587"/>
      <c r="AH51" s="1587"/>
      <c r="AI51" s="1588"/>
    </row>
    <row r="52" spans="2:35" s="989" customFormat="1" ht="24.75" customHeight="1">
      <c r="B52" s="1551" t="s">
        <v>196</v>
      </c>
      <c r="C52" s="1552"/>
      <c r="D52" s="992" t="s">
        <v>1066</v>
      </c>
      <c r="E52" s="993"/>
      <c r="F52" s="993"/>
      <c r="G52" s="993"/>
      <c r="H52" s="993"/>
      <c r="I52" s="993"/>
      <c r="J52" s="993"/>
      <c r="K52" s="993"/>
      <c r="L52" s="993"/>
      <c r="M52" s="993"/>
      <c r="N52" s="993"/>
      <c r="O52" s="993"/>
      <c r="P52" s="993"/>
      <c r="Q52" s="993"/>
      <c r="R52" s="993"/>
      <c r="S52" s="993"/>
      <c r="T52" s="993"/>
      <c r="U52" s="993"/>
      <c r="V52" s="993"/>
      <c r="W52" s="993"/>
      <c r="X52" s="993"/>
      <c r="Y52" s="993"/>
      <c r="Z52" s="993"/>
      <c r="AA52" s="993"/>
      <c r="AB52" s="993"/>
      <c r="AC52" s="993"/>
      <c r="AD52" s="993"/>
      <c r="AE52" s="993"/>
      <c r="AF52" s="993"/>
      <c r="AG52" s="993"/>
      <c r="AH52" s="993"/>
      <c r="AI52" s="994"/>
    </row>
    <row r="53" spans="2:35" s="989" customFormat="1" ht="24.75" customHeight="1">
      <c r="B53" s="1551" t="s">
        <v>197</v>
      </c>
      <c r="C53" s="1552"/>
      <c r="D53" s="992" t="s">
        <v>1015</v>
      </c>
      <c r="E53" s="993"/>
      <c r="F53" s="993"/>
      <c r="G53" s="993"/>
      <c r="H53" s="993"/>
      <c r="I53" s="993"/>
      <c r="J53" s="993"/>
      <c r="K53" s="993"/>
      <c r="L53" s="993"/>
      <c r="M53" s="993"/>
      <c r="N53" s="993"/>
      <c r="O53" s="993"/>
      <c r="P53" s="993"/>
      <c r="Q53" s="993"/>
      <c r="R53" s="993"/>
      <c r="S53" s="993"/>
      <c r="T53" s="993"/>
      <c r="U53" s="993"/>
      <c r="V53" s="993"/>
      <c r="W53" s="993"/>
      <c r="X53" s="993"/>
      <c r="Y53" s="993"/>
      <c r="Z53" s="993"/>
      <c r="AA53" s="993"/>
      <c r="AB53" s="993"/>
      <c r="AC53" s="993"/>
      <c r="AD53" s="993"/>
      <c r="AE53" s="993"/>
      <c r="AF53" s="993"/>
      <c r="AG53" s="993"/>
      <c r="AH53" s="993"/>
      <c r="AI53" s="994"/>
    </row>
    <row r="54" spans="2:35" s="989" customFormat="1" ht="24.75" customHeight="1">
      <c r="B54" s="1594" t="s">
        <v>198</v>
      </c>
      <c r="C54" s="1595"/>
      <c r="D54" s="997" t="s">
        <v>1016</v>
      </c>
      <c r="E54" s="1002"/>
      <c r="F54" s="1002"/>
      <c r="G54" s="1002"/>
      <c r="H54" s="1002"/>
      <c r="I54" s="1002"/>
      <c r="J54" s="1002"/>
      <c r="K54" s="1002"/>
      <c r="L54" s="1002"/>
      <c r="M54" s="1002"/>
      <c r="N54" s="1002"/>
      <c r="O54" s="1002"/>
      <c r="P54" s="1002"/>
      <c r="Q54" s="1002"/>
      <c r="R54" s="1002"/>
      <c r="S54" s="1002"/>
      <c r="T54" s="1002"/>
      <c r="U54" s="1002"/>
      <c r="V54" s="1002"/>
      <c r="W54" s="1002"/>
      <c r="X54" s="1002"/>
      <c r="Y54" s="1002"/>
      <c r="Z54" s="1002"/>
      <c r="AA54" s="1002"/>
      <c r="AB54" s="1002"/>
      <c r="AC54" s="1002"/>
      <c r="AD54" s="1002"/>
      <c r="AE54" s="1002"/>
      <c r="AF54" s="1002"/>
      <c r="AG54" s="1002"/>
      <c r="AH54" s="1002"/>
      <c r="AI54" s="1003"/>
    </row>
    <row r="55" spans="2:35" s="989" customFormat="1" ht="24.75" customHeight="1">
      <c r="B55" s="1551" t="s">
        <v>199</v>
      </c>
      <c r="C55" s="1552"/>
      <c r="D55" s="1035" t="s">
        <v>1017</v>
      </c>
      <c r="E55" s="993"/>
      <c r="F55" s="993"/>
      <c r="G55" s="993"/>
      <c r="H55" s="993"/>
      <c r="I55" s="993"/>
      <c r="J55" s="993"/>
      <c r="K55" s="993"/>
      <c r="L55" s="993"/>
      <c r="M55" s="993"/>
      <c r="N55" s="993"/>
      <c r="O55" s="993"/>
      <c r="P55" s="993"/>
      <c r="Q55" s="993"/>
      <c r="R55" s="993"/>
      <c r="S55" s="993"/>
      <c r="T55" s="993"/>
      <c r="U55" s="993"/>
      <c r="V55" s="993"/>
      <c r="W55" s="993"/>
      <c r="X55" s="993"/>
      <c r="Y55" s="993"/>
      <c r="Z55" s="993"/>
      <c r="AA55" s="993"/>
      <c r="AB55" s="993"/>
      <c r="AC55" s="993"/>
      <c r="AD55" s="993"/>
      <c r="AE55" s="993"/>
      <c r="AF55" s="993"/>
      <c r="AG55" s="993"/>
      <c r="AH55" s="993"/>
      <c r="AI55" s="994"/>
    </row>
    <row r="56" spans="2:35" s="989" customFormat="1" ht="24.75" customHeight="1">
      <c r="B56" s="1551" t="s">
        <v>200</v>
      </c>
      <c r="C56" s="1552"/>
      <c r="D56" s="1010" t="s">
        <v>1067</v>
      </c>
      <c r="E56" s="1036"/>
      <c r="F56" s="993"/>
      <c r="G56" s="993"/>
      <c r="H56" s="993"/>
      <c r="I56" s="993"/>
      <c r="J56" s="993"/>
      <c r="K56" s="993"/>
      <c r="L56" s="993"/>
      <c r="M56" s="993"/>
      <c r="N56" s="993"/>
      <c r="O56" s="993"/>
      <c r="P56" s="993"/>
      <c r="Q56" s="993"/>
      <c r="R56" s="993"/>
      <c r="S56" s="993"/>
      <c r="T56" s="1037"/>
      <c r="U56" s="1037"/>
      <c r="V56" s="1037"/>
      <c r="W56" s="993"/>
      <c r="X56" s="1037"/>
      <c r="Y56" s="1037"/>
      <c r="Z56" s="1037"/>
      <c r="AA56" s="1037"/>
      <c r="AB56" s="1037"/>
      <c r="AC56" s="993"/>
      <c r="AD56" s="993"/>
      <c r="AE56" s="993"/>
      <c r="AF56" s="993"/>
      <c r="AG56" s="993"/>
      <c r="AH56" s="993"/>
      <c r="AI56" s="994"/>
    </row>
    <row r="60" spans="2:35" ht="15" customHeight="1">
      <c r="D60" s="855"/>
    </row>
    <row r="62" spans="2:35" ht="15" customHeight="1">
      <c r="D62" s="855"/>
    </row>
    <row r="63" spans="2:35" ht="15" customHeight="1">
      <c r="D63" s="855"/>
    </row>
  </sheetData>
  <mergeCells count="56">
    <mergeCell ref="U39:W39"/>
    <mergeCell ref="U40:U43"/>
    <mergeCell ref="B54:C54"/>
    <mergeCell ref="B55:C55"/>
    <mergeCell ref="B56:C56"/>
    <mergeCell ref="B21:C50"/>
    <mergeCell ref="U26:W26"/>
    <mergeCell ref="U32:W32"/>
    <mergeCell ref="U33:U36"/>
    <mergeCell ref="V33:V34"/>
    <mergeCell ref="V35:V36"/>
    <mergeCell ref="X51:AA51"/>
    <mergeCell ref="AB51:AE51"/>
    <mergeCell ref="AF51:AI51"/>
    <mergeCell ref="B52:C52"/>
    <mergeCell ref="B53:C53"/>
    <mergeCell ref="B51:C51"/>
    <mergeCell ref="D51:G51"/>
    <mergeCell ref="H51:S51"/>
    <mergeCell ref="T51:W51"/>
    <mergeCell ref="AD27:AH29"/>
    <mergeCell ref="U28:W28"/>
    <mergeCell ref="U29:W31"/>
    <mergeCell ref="X29:X31"/>
    <mergeCell ref="Y29:AA29"/>
    <mergeCell ref="AB29:AB31"/>
    <mergeCell ref="Y30:Y31"/>
    <mergeCell ref="Z30:Z31"/>
    <mergeCell ref="AA30:AA31"/>
    <mergeCell ref="U27:W27"/>
    <mergeCell ref="AD23:AH23"/>
    <mergeCell ref="U24:W24"/>
    <mergeCell ref="AE24:AH24"/>
    <mergeCell ref="U25:W25"/>
    <mergeCell ref="AE25:AH25"/>
    <mergeCell ref="AB2:AE2"/>
    <mergeCell ref="AF2:AI2"/>
    <mergeCell ref="B5:B19"/>
    <mergeCell ref="C5:C18"/>
    <mergeCell ref="E6:G6"/>
    <mergeCell ref="H6:J6"/>
    <mergeCell ref="K6:L6"/>
    <mergeCell ref="E8:G9"/>
    <mergeCell ref="E10:G11"/>
    <mergeCell ref="E12:G13"/>
    <mergeCell ref="E14:G15"/>
    <mergeCell ref="E16:G17"/>
    <mergeCell ref="B3:B4"/>
    <mergeCell ref="B2:C2"/>
    <mergeCell ref="D2:G2"/>
    <mergeCell ref="H2:K2"/>
    <mergeCell ref="L2:O2"/>
    <mergeCell ref="P2:S2"/>
    <mergeCell ref="T2:W2"/>
    <mergeCell ref="X2:AA2"/>
    <mergeCell ref="B20:C20"/>
  </mergeCells>
  <phoneticPr fontId="2"/>
  <printOptions horizontalCentered="1" verticalCentered="1"/>
  <pageMargins left="0.31496062992125984" right="0.31496062992125984" top="0.59055118110236227" bottom="0.39370078740157483" header="0.31496062992125984" footer="0.31496062992125984"/>
  <pageSetup paperSize="9" scale="48" firstPageNumber="18" orientation="landscape" useFirstPageNumber="1" r:id="rId1"/>
  <headerFooter alignWithMargins="0">
    <oddFooter>&amp;C&amp;"ＭＳ Ｐ明朝,標準"－&amp;P－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AC66"/>
  <sheetViews>
    <sheetView showGridLines="0" topLeftCell="A20" zoomScaleNormal="100" zoomScaleSheetLayoutView="100" workbookViewId="0">
      <selection activeCell="D9" sqref="D9"/>
    </sheetView>
  </sheetViews>
  <sheetFormatPr defaultColWidth="9" defaultRowHeight="12"/>
  <cols>
    <col min="1" max="1" width="5.5703125" style="1" customWidth="1"/>
    <col min="2" max="2" width="0.85546875" style="1" customWidth="1"/>
    <col min="3" max="3" width="5.5703125" style="1" customWidth="1"/>
    <col min="4" max="4" width="2.5703125" style="1" customWidth="1"/>
    <col min="5" max="5" width="5.140625" style="1" customWidth="1"/>
    <col min="6" max="6" width="1.28515625" style="1" customWidth="1"/>
    <col min="7" max="7" width="3.5703125" style="1" customWidth="1"/>
    <col min="8" max="8" width="8.140625" style="1" customWidth="1"/>
    <col min="9" max="9" width="10.5703125" style="1" customWidth="1"/>
    <col min="10" max="10" width="3.5703125" style="1" customWidth="1"/>
    <col min="11" max="11" width="4.5703125" style="1" customWidth="1"/>
    <col min="12" max="12" width="3.140625" style="1" customWidth="1"/>
    <col min="13" max="13" width="10.5703125" style="1" customWidth="1"/>
    <col min="14" max="14" width="0.85546875" style="1" customWidth="1"/>
    <col min="15" max="15" width="7.5703125" style="1" customWidth="1"/>
    <col min="16" max="16" width="0.85546875" style="1" customWidth="1"/>
    <col min="17" max="17" width="7.5703125" style="1" customWidth="1"/>
    <col min="18" max="19" width="0.85546875" style="1" customWidth="1"/>
    <col min="20" max="20" width="7.42578125" style="1" customWidth="1"/>
    <col min="21" max="21" width="0.85546875" style="1" customWidth="1"/>
    <col min="22" max="23" width="4.5703125" style="1" hidden="1" customWidth="1"/>
    <col min="24" max="24" width="2.42578125" style="1" customWidth="1"/>
    <col min="25" max="28" width="4.5703125" style="1" customWidth="1"/>
    <col min="29" max="16384" width="9" style="1"/>
  </cols>
  <sheetData>
    <row r="2" spans="2:29" ht="17.25">
      <c r="B2" s="1042" t="s">
        <v>524</v>
      </c>
      <c r="C2" s="1043"/>
      <c r="D2" s="1043"/>
      <c r="E2" s="1043"/>
      <c r="F2" s="1043"/>
      <c r="G2" s="1043"/>
      <c r="H2" s="1043"/>
      <c r="I2" s="1043"/>
      <c r="J2" s="1043"/>
    </row>
    <row r="3" spans="2:29" ht="17.100000000000001" customHeight="1">
      <c r="I3" s="5"/>
    </row>
    <row r="4" spans="2:29" ht="15.95" customHeight="1">
      <c r="B4" s="107"/>
      <c r="C4" s="108" t="s">
        <v>82</v>
      </c>
      <c r="D4" s="109"/>
      <c r="E4" s="108" t="s">
        <v>83</v>
      </c>
      <c r="F4" s="109"/>
      <c r="G4" s="110" t="s">
        <v>84</v>
      </c>
      <c r="H4" s="113"/>
      <c r="I4" s="119" t="s">
        <v>479</v>
      </c>
      <c r="K4" s="114"/>
    </row>
    <row r="5" spans="2:29" ht="15.95" customHeight="1">
      <c r="B5" s="3"/>
      <c r="C5" s="115"/>
      <c r="D5" s="2"/>
      <c r="E5" s="116" t="s">
        <v>85</v>
      </c>
      <c r="F5" s="2"/>
      <c r="G5" s="117" t="s">
        <v>84</v>
      </c>
      <c r="H5" s="118"/>
      <c r="I5" s="119" t="s">
        <v>86</v>
      </c>
      <c r="K5" s="114"/>
    </row>
    <row r="6" spans="2:29" ht="15.95" customHeight="1">
      <c r="B6" s="3"/>
      <c r="C6" s="115"/>
      <c r="D6" s="2"/>
      <c r="E6" s="116" t="s">
        <v>87</v>
      </c>
      <c r="F6" s="2"/>
      <c r="G6" s="117" t="s">
        <v>88</v>
      </c>
      <c r="H6" s="118"/>
      <c r="I6" s="119" t="s">
        <v>477</v>
      </c>
      <c r="K6" s="114"/>
    </row>
    <row r="7" spans="2:29" ht="15.95" customHeight="1">
      <c r="B7" s="3"/>
      <c r="C7" s="115"/>
      <c r="D7" s="2"/>
      <c r="E7" s="116" t="s">
        <v>89</v>
      </c>
      <c r="F7" s="2"/>
      <c r="G7" s="117" t="s">
        <v>88</v>
      </c>
      <c r="H7" s="118"/>
      <c r="I7" s="119" t="s">
        <v>478</v>
      </c>
      <c r="K7" s="114"/>
    </row>
    <row r="8" spans="2:29" ht="15.95" customHeight="1">
      <c r="B8" s="3"/>
      <c r="C8" s="116" t="s">
        <v>90</v>
      </c>
      <c r="D8" s="2"/>
      <c r="E8" s="116" t="s">
        <v>91</v>
      </c>
      <c r="F8" s="2"/>
      <c r="G8" s="118"/>
      <c r="H8" s="117" t="s">
        <v>501</v>
      </c>
      <c r="I8" s="120"/>
      <c r="K8" s="114"/>
    </row>
    <row r="9" spans="2:29" ht="15.95" customHeight="1">
      <c r="B9" s="4"/>
      <c r="C9" s="121"/>
      <c r="D9" s="5"/>
      <c r="E9" s="122" t="s">
        <v>92</v>
      </c>
      <c r="F9" s="5"/>
      <c r="G9" s="123"/>
      <c r="H9" s="124" t="s">
        <v>502</v>
      </c>
      <c r="I9" s="125"/>
      <c r="K9" s="114"/>
    </row>
    <row r="10" spans="2:29">
      <c r="AB10" s="2"/>
      <c r="AC10" s="2"/>
    </row>
    <row r="37" spans="13:22" ht="13.5">
      <c r="T37" s="127" t="s">
        <v>173</v>
      </c>
      <c r="V37" s="126"/>
    </row>
    <row r="38" spans="13:22" ht="21.75" customHeight="1">
      <c r="M38" s="849" t="s">
        <v>93</v>
      </c>
      <c r="N38" s="851"/>
      <c r="O38" s="848" t="s">
        <v>94</v>
      </c>
      <c r="P38" s="128"/>
      <c r="Q38" s="108" t="s">
        <v>94</v>
      </c>
      <c r="R38" s="129"/>
      <c r="S38" s="128"/>
      <c r="T38" s="108" t="s">
        <v>95</v>
      </c>
      <c r="U38" s="130"/>
      <c r="V38" s="126"/>
    </row>
    <row r="39" spans="13:22" ht="21.75" customHeight="1">
      <c r="M39" s="852"/>
      <c r="N39" s="853"/>
      <c r="O39" s="854"/>
      <c r="P39" s="131"/>
      <c r="Q39" s="132" t="s">
        <v>174</v>
      </c>
      <c r="R39" s="133"/>
      <c r="S39" s="134"/>
      <c r="T39" s="132" t="s">
        <v>175</v>
      </c>
      <c r="U39" s="8"/>
      <c r="V39" s="126"/>
    </row>
    <row r="40" spans="13:22" ht="12.95" customHeight="1">
      <c r="M40" s="135" t="s">
        <v>96</v>
      </c>
      <c r="N40" s="136"/>
      <c r="O40" s="137" t="s">
        <v>0</v>
      </c>
      <c r="P40" s="138"/>
      <c r="Q40" s="139" t="s">
        <v>0</v>
      </c>
      <c r="R40" s="136"/>
      <c r="S40" s="140"/>
      <c r="T40" s="139" t="s">
        <v>97</v>
      </c>
      <c r="U40" s="6"/>
      <c r="V40" s="126"/>
    </row>
    <row r="41" spans="13:22" ht="13.5" customHeight="1">
      <c r="M41" s="135" t="s">
        <v>98</v>
      </c>
      <c r="N41" s="136"/>
      <c r="O41" s="141"/>
      <c r="P41" s="142"/>
      <c r="Q41" s="143"/>
      <c r="R41" s="144"/>
      <c r="S41" s="145"/>
      <c r="T41" s="143"/>
      <c r="U41" s="6"/>
      <c r="V41" s="126"/>
    </row>
    <row r="42" spans="13:22" ht="13.5" customHeight="1">
      <c r="M42" s="135" t="s">
        <v>99</v>
      </c>
      <c r="N42" s="136"/>
      <c r="O42" s="137" t="s">
        <v>100</v>
      </c>
      <c r="P42" s="146"/>
      <c r="Q42" s="147" t="s">
        <v>101</v>
      </c>
      <c r="R42" s="136"/>
      <c r="S42" s="148"/>
      <c r="T42" s="147" t="s">
        <v>102</v>
      </c>
      <c r="U42" s="6"/>
      <c r="V42" s="126"/>
    </row>
    <row r="43" spans="13:22" ht="13.5" customHeight="1">
      <c r="M43" s="135" t="s">
        <v>103</v>
      </c>
      <c r="N43" s="136"/>
      <c r="O43" s="137" t="s">
        <v>104</v>
      </c>
      <c r="P43" s="146"/>
      <c r="Q43" s="147" t="s">
        <v>105</v>
      </c>
      <c r="R43" s="136"/>
      <c r="S43" s="148"/>
      <c r="T43" s="147" t="s">
        <v>106</v>
      </c>
      <c r="U43" s="6"/>
      <c r="V43" s="126"/>
    </row>
    <row r="44" spans="13:22" ht="13.5" customHeight="1">
      <c r="M44" s="135" t="s">
        <v>107</v>
      </c>
      <c r="N44" s="136"/>
      <c r="O44" s="137" t="s">
        <v>108</v>
      </c>
      <c r="P44" s="146"/>
      <c r="Q44" s="147" t="s">
        <v>109</v>
      </c>
      <c r="R44" s="136"/>
      <c r="S44" s="148"/>
      <c r="T44" s="147" t="s">
        <v>110</v>
      </c>
      <c r="U44" s="6"/>
      <c r="V44" s="126"/>
    </row>
    <row r="45" spans="13:22" ht="13.5" customHeight="1">
      <c r="M45" s="135" t="s">
        <v>111</v>
      </c>
      <c r="N45" s="136"/>
      <c r="O45" s="137" t="s">
        <v>112</v>
      </c>
      <c r="P45" s="146"/>
      <c r="Q45" s="147" t="s">
        <v>113</v>
      </c>
      <c r="R45" s="136"/>
      <c r="S45" s="148"/>
      <c r="T45" s="147" t="s">
        <v>114</v>
      </c>
      <c r="U45" s="6"/>
      <c r="V45" s="126"/>
    </row>
    <row r="46" spans="13:22" ht="13.5" customHeight="1">
      <c r="M46" s="135" t="s">
        <v>115</v>
      </c>
      <c r="N46" s="136"/>
      <c r="O46" s="137" t="s">
        <v>116</v>
      </c>
      <c r="P46" s="146"/>
      <c r="Q46" s="147" t="s">
        <v>117</v>
      </c>
      <c r="R46" s="136"/>
      <c r="S46" s="148"/>
      <c r="T46" s="147" t="s">
        <v>118</v>
      </c>
      <c r="U46" s="6"/>
      <c r="V46" s="126"/>
    </row>
    <row r="47" spans="13:22" ht="13.5" customHeight="1">
      <c r="M47" s="135" t="s">
        <v>119</v>
      </c>
      <c r="N47" s="136"/>
      <c r="O47" s="137" t="s">
        <v>120</v>
      </c>
      <c r="P47" s="146"/>
      <c r="Q47" s="147" t="s">
        <v>121</v>
      </c>
      <c r="R47" s="136"/>
      <c r="S47" s="148"/>
      <c r="T47" s="147" t="s">
        <v>122</v>
      </c>
      <c r="U47" s="6"/>
      <c r="V47" s="126"/>
    </row>
    <row r="48" spans="13:22" ht="13.5" customHeight="1">
      <c r="M48" s="135" t="s">
        <v>123</v>
      </c>
      <c r="N48" s="136"/>
      <c r="O48" s="137" t="s">
        <v>124</v>
      </c>
      <c r="P48" s="146"/>
      <c r="Q48" s="147" t="s">
        <v>125</v>
      </c>
      <c r="R48" s="136"/>
      <c r="S48" s="148"/>
      <c r="T48" s="147" t="s">
        <v>126</v>
      </c>
      <c r="U48" s="6"/>
      <c r="V48" s="126"/>
    </row>
    <row r="49" spans="13:22" ht="13.5" customHeight="1">
      <c r="M49" s="135" t="s">
        <v>127</v>
      </c>
      <c r="N49" s="136"/>
      <c r="O49" s="137" t="s">
        <v>128</v>
      </c>
      <c r="P49" s="146"/>
      <c r="Q49" s="147" t="s">
        <v>129</v>
      </c>
      <c r="R49" s="136"/>
      <c r="S49" s="148"/>
      <c r="T49" s="147" t="s">
        <v>130</v>
      </c>
      <c r="U49" s="6"/>
      <c r="V49" s="126"/>
    </row>
    <row r="50" spans="13:22" ht="13.5" customHeight="1">
      <c r="M50" s="135" t="s">
        <v>131</v>
      </c>
      <c r="N50" s="136"/>
      <c r="O50" s="137" t="s">
        <v>132</v>
      </c>
      <c r="P50" s="146"/>
      <c r="Q50" s="147" t="s">
        <v>133</v>
      </c>
      <c r="R50" s="136"/>
      <c r="S50" s="148"/>
      <c r="T50" s="147" t="s">
        <v>134</v>
      </c>
      <c r="U50" s="6"/>
      <c r="V50" s="126"/>
    </row>
    <row r="51" spans="13:22" ht="13.5" customHeight="1">
      <c r="M51" s="135" t="s">
        <v>135</v>
      </c>
      <c r="N51" s="136"/>
      <c r="O51" s="137" t="s">
        <v>136</v>
      </c>
      <c r="P51" s="146"/>
      <c r="Q51" s="147" t="s">
        <v>137</v>
      </c>
      <c r="R51" s="136"/>
      <c r="S51" s="148"/>
      <c r="T51" s="147" t="s">
        <v>138</v>
      </c>
      <c r="U51" s="6"/>
      <c r="V51" s="126"/>
    </row>
    <row r="52" spans="13:22" ht="13.5" customHeight="1">
      <c r="M52" s="135" t="s">
        <v>139</v>
      </c>
      <c r="N52" s="136"/>
      <c r="O52" s="137" t="s">
        <v>0</v>
      </c>
      <c r="P52" s="146"/>
      <c r="Q52" s="147" t="s">
        <v>140</v>
      </c>
      <c r="R52" s="136"/>
      <c r="S52" s="148"/>
      <c r="T52" s="147" t="s">
        <v>141</v>
      </c>
      <c r="U52" s="6"/>
      <c r="V52" s="126"/>
    </row>
    <row r="53" spans="13:22" ht="13.5" customHeight="1">
      <c r="M53" s="135" t="s">
        <v>142</v>
      </c>
      <c r="N53" s="136"/>
      <c r="O53" s="137" t="s">
        <v>0</v>
      </c>
      <c r="P53" s="146"/>
      <c r="Q53" s="147" t="s">
        <v>143</v>
      </c>
      <c r="R53" s="136"/>
      <c r="S53" s="148"/>
      <c r="T53" s="147" t="s">
        <v>144</v>
      </c>
      <c r="U53" s="6"/>
      <c r="V53" s="126"/>
    </row>
    <row r="54" spans="13:22" ht="13.5" customHeight="1">
      <c r="M54" s="135" t="s">
        <v>145</v>
      </c>
      <c r="N54" s="136"/>
      <c r="O54" s="137" t="s">
        <v>146</v>
      </c>
      <c r="P54" s="146"/>
      <c r="Q54" s="147" t="s">
        <v>147</v>
      </c>
      <c r="R54" s="136"/>
      <c r="S54" s="148"/>
      <c r="T54" s="147" t="s">
        <v>148</v>
      </c>
      <c r="U54" s="6"/>
      <c r="V54" s="126"/>
    </row>
    <row r="55" spans="13:22" ht="13.5" customHeight="1">
      <c r="M55" s="135" t="s">
        <v>149</v>
      </c>
      <c r="N55" s="136"/>
      <c r="O55" s="137" t="s">
        <v>100</v>
      </c>
      <c r="P55" s="146"/>
      <c r="Q55" s="147" t="s">
        <v>150</v>
      </c>
      <c r="R55" s="136"/>
      <c r="S55" s="148"/>
      <c r="T55" s="147" t="s">
        <v>151</v>
      </c>
      <c r="U55" s="6"/>
      <c r="V55" s="126"/>
    </row>
    <row r="56" spans="13:22" ht="13.5" customHeight="1">
      <c r="M56" s="135" t="s">
        <v>152</v>
      </c>
      <c r="N56" s="136"/>
      <c r="O56" s="137" t="s">
        <v>0</v>
      </c>
      <c r="P56" s="146"/>
      <c r="Q56" s="147" t="s">
        <v>153</v>
      </c>
      <c r="R56" s="136"/>
      <c r="S56" s="148"/>
      <c r="T56" s="147" t="s">
        <v>154</v>
      </c>
      <c r="U56" s="6"/>
      <c r="V56" s="126"/>
    </row>
    <row r="57" spans="13:22" ht="13.5" customHeight="1">
      <c r="M57" s="135" t="s">
        <v>155</v>
      </c>
      <c r="N57" s="136"/>
      <c r="O57" s="137" t="s">
        <v>0</v>
      </c>
      <c r="P57" s="146"/>
      <c r="Q57" s="147" t="s">
        <v>156</v>
      </c>
      <c r="R57" s="136"/>
      <c r="S57" s="148"/>
      <c r="T57" s="147" t="s">
        <v>157</v>
      </c>
      <c r="U57" s="6"/>
      <c r="V57" s="126"/>
    </row>
    <row r="58" spans="13:22" ht="13.5" customHeight="1">
      <c r="M58" s="135" t="s">
        <v>158</v>
      </c>
      <c r="N58" s="136"/>
      <c r="O58" s="137" t="s">
        <v>0</v>
      </c>
      <c r="P58" s="146"/>
      <c r="Q58" s="147" t="s">
        <v>159</v>
      </c>
      <c r="R58" s="136"/>
      <c r="S58" s="148"/>
      <c r="T58" s="147" t="s">
        <v>160</v>
      </c>
      <c r="U58" s="6"/>
      <c r="V58" s="126"/>
    </row>
    <row r="59" spans="13:22" ht="13.5" customHeight="1">
      <c r="M59" s="135" t="s">
        <v>161</v>
      </c>
      <c r="N59" s="136"/>
      <c r="O59" s="137" t="s">
        <v>162</v>
      </c>
      <c r="P59" s="146"/>
      <c r="Q59" s="147" t="s">
        <v>163</v>
      </c>
      <c r="R59" s="136"/>
      <c r="S59" s="148"/>
      <c r="T59" s="147" t="s">
        <v>164</v>
      </c>
      <c r="U59" s="6"/>
      <c r="V59" s="126"/>
    </row>
    <row r="60" spans="13:22" ht="13.5" customHeight="1">
      <c r="M60" s="135" t="s">
        <v>165</v>
      </c>
      <c r="N60" s="136"/>
      <c r="O60" s="137" t="s">
        <v>0</v>
      </c>
      <c r="P60" s="146"/>
      <c r="Q60" s="147" t="s">
        <v>166</v>
      </c>
      <c r="R60" s="136"/>
      <c r="S60" s="148"/>
      <c r="T60" s="147" t="s">
        <v>167</v>
      </c>
      <c r="U60" s="6"/>
      <c r="V60" s="126"/>
    </row>
    <row r="61" spans="13:22" ht="13.5" customHeight="1">
      <c r="M61" s="135" t="s">
        <v>168</v>
      </c>
      <c r="N61" s="136"/>
      <c r="O61" s="137" t="s">
        <v>169</v>
      </c>
      <c r="P61" s="146"/>
      <c r="Q61" s="147" t="s">
        <v>176</v>
      </c>
      <c r="R61" s="136"/>
      <c r="S61" s="148"/>
      <c r="T61" s="147" t="s">
        <v>177</v>
      </c>
      <c r="U61" s="6"/>
      <c r="V61" s="126"/>
    </row>
    <row r="62" spans="13:22" ht="13.5" customHeight="1">
      <c r="M62" s="135" t="s">
        <v>170</v>
      </c>
      <c r="N62" s="136"/>
      <c r="O62" s="153" t="s">
        <v>171</v>
      </c>
      <c r="P62" s="146"/>
      <c r="Q62" s="147" t="s">
        <v>172</v>
      </c>
      <c r="R62" s="147"/>
      <c r="S62" s="148"/>
      <c r="T62" s="147" t="s">
        <v>178</v>
      </c>
      <c r="U62" s="6"/>
      <c r="V62" s="126"/>
    </row>
    <row r="63" spans="13:22" ht="13.5" customHeight="1">
      <c r="M63" s="135" t="s">
        <v>497</v>
      </c>
      <c r="N63" s="136"/>
      <c r="O63" s="137" t="s">
        <v>498</v>
      </c>
      <c r="P63" s="146"/>
      <c r="Q63" s="147" t="s">
        <v>499</v>
      </c>
      <c r="R63" s="136"/>
      <c r="S63" s="148"/>
      <c r="T63" s="147" t="s">
        <v>500</v>
      </c>
      <c r="U63" s="6"/>
      <c r="V63" s="126"/>
    </row>
    <row r="64" spans="13:22" ht="13.5" customHeight="1">
      <c r="M64" s="149" t="s">
        <v>912</v>
      </c>
      <c r="N64" s="151"/>
      <c r="O64" s="150" t="s">
        <v>48</v>
      </c>
      <c r="P64" s="850"/>
      <c r="Q64" s="850" t="s">
        <v>48</v>
      </c>
      <c r="R64" s="151"/>
      <c r="S64" s="152"/>
      <c r="T64" s="151" t="s">
        <v>913</v>
      </c>
      <c r="U64" s="7"/>
      <c r="V64" s="126"/>
    </row>
    <row r="65" ht="13.5" customHeight="1"/>
    <row r="66" ht="6.75" customHeight="1"/>
  </sheetData>
  <mergeCells count="1">
    <mergeCell ref="B2:J2"/>
  </mergeCells>
  <phoneticPr fontId="2"/>
  <pageMargins left="0.39370078740157483" right="0.39370078740157483" top="0.6692913385826772" bottom="0.39370078740157483" header="0.51181102362204722" footer="0.39370078740157483"/>
  <pageSetup paperSize="9" scale="96" orientation="portrait" useFirstPageNumber="1" horizontalDpi="1200" verticalDpi="1200" r:id="rId1"/>
  <headerFooter alignWithMargins="0">
    <oddFooter>&amp;C&amp;"ＭＳ 明朝,標準"－&amp;P－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zoomScaleNormal="100" workbookViewId="0">
      <selection activeCell="J9" sqref="J9:M9"/>
    </sheetView>
  </sheetViews>
  <sheetFormatPr defaultColWidth="10.5703125" defaultRowHeight="20.100000000000001" customHeight="1"/>
  <cols>
    <col min="1" max="1" width="11.5703125" style="2" customWidth="1"/>
    <col min="2" max="2" width="13.140625" style="2" customWidth="1"/>
    <col min="3" max="3" width="3.5703125" style="2" customWidth="1"/>
    <col min="4" max="4" width="1.5703125" style="2" customWidth="1"/>
    <col min="5" max="5" width="10.5703125" style="2" customWidth="1"/>
    <col min="6" max="6" width="1.5703125" style="2" customWidth="1"/>
    <col min="7" max="7" width="3.140625" style="2" customWidth="1"/>
    <col min="8" max="9" width="11.5703125" style="2" customWidth="1"/>
    <col min="10" max="10" width="3.5703125" style="2" customWidth="1"/>
    <col min="11" max="11" width="1.5703125" style="2" customWidth="1"/>
    <col min="12" max="12" width="10.5703125" style="2" customWidth="1"/>
    <col min="13" max="13" width="1.5703125" style="2" customWidth="1"/>
    <col min="14" max="16384" width="10.5703125" style="2"/>
  </cols>
  <sheetData>
    <row r="1" spans="1:21" ht="20.100000000000001" customHeight="1">
      <c r="A1" s="376" t="s">
        <v>663</v>
      </c>
    </row>
    <row r="3" spans="1:21" ht="19.7" customHeight="1">
      <c r="A3" s="1596" t="s">
        <v>664</v>
      </c>
      <c r="B3" s="1597"/>
      <c r="C3" s="1600" t="s">
        <v>1068</v>
      </c>
      <c r="D3" s="1601"/>
      <c r="E3" s="1601"/>
      <c r="F3" s="1602"/>
      <c r="G3" s="377"/>
      <c r="H3" s="1596" t="s">
        <v>664</v>
      </c>
      <c r="I3" s="1597"/>
      <c r="J3" s="1603" t="s">
        <v>1077</v>
      </c>
      <c r="K3" s="1604"/>
      <c r="L3" s="1604"/>
      <c r="M3" s="1605"/>
      <c r="O3" s="260"/>
      <c r="R3" s="260"/>
      <c r="U3" s="378"/>
    </row>
    <row r="4" spans="1:21" ht="19.7" customHeight="1">
      <c r="A4" s="1598"/>
      <c r="B4" s="1599"/>
      <c r="C4" s="1606" t="s">
        <v>665</v>
      </c>
      <c r="D4" s="1607"/>
      <c r="E4" s="1606" t="s">
        <v>666</v>
      </c>
      <c r="F4" s="1608"/>
      <c r="H4" s="1598"/>
      <c r="I4" s="1599"/>
      <c r="J4" s="1609" t="s">
        <v>665</v>
      </c>
      <c r="K4" s="1610"/>
      <c r="L4" s="1609" t="s">
        <v>666</v>
      </c>
      <c r="M4" s="1611"/>
      <c r="N4" s="31"/>
      <c r="O4" s="31"/>
      <c r="P4" s="379"/>
      <c r="Q4" s="379"/>
      <c r="R4" s="380"/>
      <c r="U4" s="31"/>
    </row>
    <row r="5" spans="1:21" ht="19.7" customHeight="1">
      <c r="A5" s="1612" t="s">
        <v>381</v>
      </c>
      <c r="B5" s="1607"/>
      <c r="C5" s="381">
        <v>2</v>
      </c>
      <c r="D5" s="382" t="s">
        <v>667</v>
      </c>
      <c r="E5" s="265">
        <v>0</v>
      </c>
      <c r="F5" s="383" t="s">
        <v>668</v>
      </c>
      <c r="H5" s="1612" t="s">
        <v>410</v>
      </c>
      <c r="I5" s="1613"/>
      <c r="J5" s="381">
        <v>3</v>
      </c>
      <c r="K5" s="384" t="s">
        <v>383</v>
      </c>
      <c r="L5" s="265">
        <v>0</v>
      </c>
      <c r="M5" s="385" t="s">
        <v>384</v>
      </c>
      <c r="N5" s="31"/>
      <c r="O5" s="31"/>
      <c r="P5" s="379"/>
      <c r="Q5" s="379"/>
      <c r="R5" s="386"/>
      <c r="U5" s="46"/>
    </row>
    <row r="6" spans="1:21" ht="19.7" customHeight="1">
      <c r="A6" s="387" t="s">
        <v>385</v>
      </c>
      <c r="B6" s="388" t="s">
        <v>386</v>
      </c>
      <c r="C6" s="381">
        <v>3</v>
      </c>
      <c r="D6" s="389"/>
      <c r="E6" s="265">
        <v>3000</v>
      </c>
      <c r="F6" s="390"/>
      <c r="H6" s="387" t="s">
        <v>413</v>
      </c>
      <c r="I6" s="388" t="s">
        <v>414</v>
      </c>
      <c r="J6" s="381">
        <v>8</v>
      </c>
      <c r="K6" s="391"/>
      <c r="L6" s="265">
        <v>60000</v>
      </c>
      <c r="M6" s="392"/>
      <c r="N6" s="31"/>
      <c r="O6" s="31"/>
      <c r="P6" s="379"/>
      <c r="Q6" s="379"/>
      <c r="R6" s="393"/>
      <c r="U6" s="46"/>
    </row>
    <row r="7" spans="1:21" ht="19.7" customHeight="1">
      <c r="A7" s="387" t="s">
        <v>389</v>
      </c>
      <c r="B7" s="388" t="s">
        <v>390</v>
      </c>
      <c r="C7" s="381">
        <v>4</v>
      </c>
      <c r="D7" s="389"/>
      <c r="E7" s="265">
        <v>7500</v>
      </c>
      <c r="F7" s="390"/>
      <c r="H7" s="1614" t="s">
        <v>669</v>
      </c>
      <c r="I7" s="1615"/>
      <c r="J7" s="1616">
        <v>11</v>
      </c>
      <c r="K7" s="1617"/>
      <c r="L7" s="275">
        <v>210000</v>
      </c>
      <c r="M7" s="398"/>
      <c r="N7" s="394"/>
      <c r="O7" s="394"/>
      <c r="P7" s="379"/>
      <c r="Q7" s="379"/>
      <c r="R7" s="395"/>
      <c r="U7" s="396"/>
    </row>
    <row r="8" spans="1:21" ht="19.7" customHeight="1">
      <c r="A8" s="387" t="s">
        <v>393</v>
      </c>
      <c r="B8" s="388" t="s">
        <v>394</v>
      </c>
      <c r="C8" s="381">
        <v>5</v>
      </c>
      <c r="D8" s="389"/>
      <c r="E8" s="265">
        <v>14500</v>
      </c>
      <c r="F8" s="390"/>
      <c r="I8" s="31"/>
      <c r="J8" s="399"/>
      <c r="K8" s="399"/>
      <c r="L8" s="399"/>
      <c r="M8" s="399"/>
      <c r="N8" s="394"/>
      <c r="O8" s="394"/>
      <c r="P8" s="379"/>
      <c r="Q8" s="379"/>
      <c r="R8" s="397"/>
      <c r="U8" s="396"/>
    </row>
    <row r="9" spans="1:21" ht="19.7" customHeight="1">
      <c r="A9" s="387" t="s">
        <v>397</v>
      </c>
      <c r="B9" s="388" t="s">
        <v>388</v>
      </c>
      <c r="C9" s="381">
        <v>6</v>
      </c>
      <c r="D9" s="389"/>
      <c r="E9" s="265">
        <v>24500</v>
      </c>
      <c r="F9" s="390"/>
      <c r="H9" s="1596" t="s">
        <v>664</v>
      </c>
      <c r="I9" s="1597"/>
      <c r="J9" s="1603" t="s">
        <v>1076</v>
      </c>
      <c r="K9" s="1604"/>
      <c r="L9" s="1604"/>
      <c r="M9" s="1605"/>
      <c r="N9" s="31"/>
      <c r="O9" s="31"/>
      <c r="P9" s="379"/>
      <c r="Q9" s="379"/>
      <c r="R9" s="386"/>
      <c r="U9" s="46"/>
    </row>
    <row r="10" spans="1:21" ht="19.7" customHeight="1">
      <c r="A10" s="387" t="s">
        <v>391</v>
      </c>
      <c r="B10" s="388" t="s">
        <v>400</v>
      </c>
      <c r="C10" s="381">
        <v>7</v>
      </c>
      <c r="D10" s="389"/>
      <c r="E10" s="265">
        <v>37500</v>
      </c>
      <c r="F10" s="390"/>
      <c r="H10" s="1598"/>
      <c r="I10" s="1599"/>
      <c r="J10" s="1609" t="s">
        <v>665</v>
      </c>
      <c r="K10" s="1610"/>
      <c r="L10" s="1609" t="s">
        <v>666</v>
      </c>
      <c r="M10" s="1611"/>
      <c r="N10" s="31"/>
      <c r="O10" s="31"/>
      <c r="P10" s="379"/>
      <c r="Q10" s="379"/>
      <c r="R10" s="393"/>
      <c r="U10" s="46"/>
    </row>
    <row r="11" spans="1:21" ht="19.7" customHeight="1">
      <c r="A11" s="387" t="s">
        <v>403</v>
      </c>
      <c r="B11" s="388" t="s">
        <v>404</v>
      </c>
      <c r="C11" s="381">
        <v>8</v>
      </c>
      <c r="D11" s="389"/>
      <c r="E11" s="265">
        <v>60500</v>
      </c>
      <c r="F11" s="390"/>
      <c r="H11" s="1612" t="s">
        <v>416</v>
      </c>
      <c r="I11" s="1607"/>
      <c r="J11" s="381">
        <v>3</v>
      </c>
      <c r="K11" s="384" t="s">
        <v>383</v>
      </c>
      <c r="L11" s="265">
        <v>0</v>
      </c>
      <c r="M11" s="385" t="s">
        <v>384</v>
      </c>
      <c r="N11" s="394"/>
      <c r="O11" s="394"/>
      <c r="P11" s="379"/>
      <c r="Q11" s="379"/>
      <c r="R11" s="395"/>
      <c r="U11" s="396"/>
    </row>
    <row r="12" spans="1:21" ht="19.7" customHeight="1">
      <c r="A12" s="387" t="s">
        <v>406</v>
      </c>
      <c r="B12" s="388" t="s">
        <v>407</v>
      </c>
      <c r="C12" s="381">
        <v>9</v>
      </c>
      <c r="D12" s="389"/>
      <c r="E12" s="265">
        <v>97500</v>
      </c>
      <c r="F12" s="390"/>
      <c r="H12" s="387" t="s">
        <v>417</v>
      </c>
      <c r="I12" s="388" t="s">
        <v>418</v>
      </c>
      <c r="J12" s="381">
        <v>8</v>
      </c>
      <c r="K12" s="391"/>
      <c r="L12" s="265">
        <v>80000</v>
      </c>
      <c r="M12" s="392"/>
      <c r="N12" s="394"/>
      <c r="O12" s="394"/>
      <c r="P12" s="379"/>
      <c r="Q12" s="379"/>
      <c r="R12" s="397"/>
      <c r="U12" s="396"/>
    </row>
    <row r="13" spans="1:21" ht="19.7" customHeight="1">
      <c r="A13" s="387" t="s">
        <v>408</v>
      </c>
      <c r="B13" s="388" t="s">
        <v>399</v>
      </c>
      <c r="C13" s="1618">
        <v>10</v>
      </c>
      <c r="D13" s="1619"/>
      <c r="E13" s="265">
        <v>154500</v>
      </c>
      <c r="F13" s="390"/>
      <c r="H13" s="1614" t="s">
        <v>420</v>
      </c>
      <c r="I13" s="1615"/>
      <c r="J13" s="1616">
        <v>11</v>
      </c>
      <c r="K13" s="1617"/>
      <c r="L13" s="275">
        <v>245000</v>
      </c>
      <c r="M13" s="398"/>
      <c r="N13" s="31"/>
      <c r="O13" s="31"/>
      <c r="P13" s="31"/>
      <c r="Q13" s="31"/>
      <c r="R13" s="31"/>
      <c r="S13" s="31"/>
      <c r="T13" s="31"/>
      <c r="U13" s="31"/>
    </row>
    <row r="14" spans="1:21" ht="19.7" customHeight="1">
      <c r="A14" s="387" t="s">
        <v>401</v>
      </c>
      <c r="B14" s="388" t="s">
        <v>402</v>
      </c>
      <c r="C14" s="1618">
        <v>11</v>
      </c>
      <c r="D14" s="1619"/>
      <c r="E14" s="265">
        <v>249500</v>
      </c>
      <c r="F14" s="390"/>
      <c r="J14" s="404"/>
      <c r="K14" s="404"/>
      <c r="L14" s="404"/>
      <c r="M14" s="404"/>
      <c r="N14" s="31"/>
      <c r="O14" s="31"/>
      <c r="P14" s="31"/>
      <c r="Q14" s="31"/>
      <c r="R14" s="31"/>
      <c r="S14" s="31"/>
      <c r="T14" s="31"/>
      <c r="U14" s="31"/>
    </row>
    <row r="15" spans="1:21" ht="19.7" customHeight="1">
      <c r="A15" s="387" t="s">
        <v>405</v>
      </c>
      <c r="B15" s="388" t="s">
        <v>409</v>
      </c>
      <c r="C15" s="1618">
        <v>12</v>
      </c>
      <c r="D15" s="1619"/>
      <c r="E15" s="265">
        <v>439500</v>
      </c>
      <c r="F15" s="390"/>
      <c r="H15" s="1596" t="s">
        <v>664</v>
      </c>
      <c r="I15" s="1597"/>
      <c r="J15" s="1603" t="s">
        <v>1075</v>
      </c>
      <c r="K15" s="1604"/>
      <c r="L15" s="1604"/>
      <c r="M15" s="1605"/>
      <c r="N15" s="34"/>
      <c r="O15" s="34"/>
      <c r="P15" s="34"/>
      <c r="Q15" s="34"/>
      <c r="R15" s="34"/>
      <c r="S15" s="34"/>
      <c r="T15" s="34"/>
      <c r="U15" s="34"/>
    </row>
    <row r="16" spans="1:21" ht="19.7" customHeight="1">
      <c r="A16" s="387" t="s">
        <v>411</v>
      </c>
      <c r="B16" s="400" t="s">
        <v>412</v>
      </c>
      <c r="C16" s="1620">
        <v>13</v>
      </c>
      <c r="D16" s="1621"/>
      <c r="E16" s="402">
        <v>729500</v>
      </c>
      <c r="F16" s="390"/>
      <c r="H16" s="1598"/>
      <c r="I16" s="1599"/>
      <c r="J16" s="1609" t="s">
        <v>665</v>
      </c>
      <c r="K16" s="1610"/>
      <c r="L16" s="1609" t="s">
        <v>666</v>
      </c>
      <c r="M16" s="1611"/>
      <c r="N16" s="31"/>
      <c r="O16" s="31"/>
      <c r="P16" s="31"/>
      <c r="Q16" s="31"/>
      <c r="R16" s="31"/>
      <c r="S16" s="31"/>
      <c r="T16" s="31"/>
      <c r="U16" s="31"/>
    </row>
    <row r="17" spans="1:22" ht="19.7" customHeight="1">
      <c r="A17" s="1614" t="s">
        <v>415</v>
      </c>
      <c r="B17" s="1615"/>
      <c r="C17" s="1616">
        <v>14</v>
      </c>
      <c r="D17" s="1617"/>
      <c r="E17" s="275">
        <v>1219500</v>
      </c>
      <c r="F17" s="403"/>
      <c r="H17" s="1612" t="s">
        <v>424</v>
      </c>
      <c r="I17" s="1607"/>
      <c r="J17" s="381">
        <v>3</v>
      </c>
      <c r="K17" s="384" t="s">
        <v>383</v>
      </c>
      <c r="L17" s="265">
        <v>0</v>
      </c>
      <c r="M17" s="385" t="s">
        <v>384</v>
      </c>
      <c r="N17" s="31"/>
      <c r="O17" s="31"/>
      <c r="P17" s="31"/>
      <c r="Q17" s="31"/>
      <c r="R17" s="31"/>
      <c r="S17" s="31"/>
      <c r="T17" s="31"/>
      <c r="U17" s="31"/>
    </row>
    <row r="18" spans="1:22" ht="19.7" customHeight="1">
      <c r="B18" s="18"/>
      <c r="C18" s="18"/>
      <c r="D18" s="18"/>
      <c r="E18" s="18"/>
      <c r="F18" s="18"/>
      <c r="H18" s="387" t="s">
        <v>426</v>
      </c>
      <c r="I18" s="388" t="s">
        <v>427</v>
      </c>
      <c r="J18" s="381">
        <v>8</v>
      </c>
      <c r="K18" s="391"/>
      <c r="L18" s="265">
        <v>100000</v>
      </c>
      <c r="M18" s="392"/>
      <c r="N18" s="31"/>
      <c r="O18" s="31"/>
      <c r="P18" s="31"/>
      <c r="Q18" s="31"/>
      <c r="R18" s="31"/>
      <c r="S18" s="31"/>
      <c r="T18" s="31"/>
      <c r="U18" s="31"/>
    </row>
    <row r="19" spans="1:22" ht="19.7" customHeight="1">
      <c r="A19" s="1622" t="s">
        <v>664</v>
      </c>
      <c r="B19" s="1623"/>
      <c r="C19" s="1600" t="s">
        <v>1069</v>
      </c>
      <c r="D19" s="1601"/>
      <c r="E19" s="1601"/>
      <c r="F19" s="1602"/>
      <c r="H19" s="1614" t="s">
        <v>429</v>
      </c>
      <c r="I19" s="1615"/>
      <c r="J19" s="1616">
        <v>11</v>
      </c>
      <c r="K19" s="1617"/>
      <c r="L19" s="275">
        <v>310000</v>
      </c>
      <c r="M19" s="398"/>
      <c r="N19" s="31"/>
      <c r="O19" s="31"/>
      <c r="P19" s="31"/>
      <c r="Q19" s="31"/>
      <c r="R19" s="31"/>
      <c r="S19" s="31"/>
      <c r="T19" s="31"/>
      <c r="U19" s="31"/>
    </row>
    <row r="20" spans="1:22" ht="19.7" customHeight="1">
      <c r="A20" s="1624"/>
      <c r="B20" s="1625"/>
      <c r="C20" s="1606" t="s">
        <v>665</v>
      </c>
      <c r="D20" s="1607"/>
      <c r="E20" s="1606" t="s">
        <v>666</v>
      </c>
      <c r="F20" s="1608"/>
      <c r="I20" s="405"/>
      <c r="J20" s="259"/>
      <c r="K20" s="259"/>
      <c r="L20" s="406"/>
      <c r="M20" s="406"/>
      <c r="N20" s="31"/>
      <c r="O20" s="31"/>
      <c r="P20" s="31"/>
      <c r="Q20" s="31"/>
      <c r="R20" s="31"/>
      <c r="S20" s="31"/>
      <c r="T20" s="31"/>
      <c r="U20" s="31"/>
    </row>
    <row r="21" spans="1:22" ht="19.7" customHeight="1">
      <c r="A21" s="1612" t="s">
        <v>419</v>
      </c>
      <c r="B21" s="1607"/>
      <c r="C21" s="401">
        <v>2.5</v>
      </c>
      <c r="D21" s="382" t="s">
        <v>383</v>
      </c>
      <c r="E21" s="265">
        <v>0</v>
      </c>
      <c r="F21" s="383" t="s">
        <v>384</v>
      </c>
      <c r="H21" s="1596" t="s">
        <v>664</v>
      </c>
      <c r="I21" s="1597"/>
      <c r="J21" s="1603" t="s">
        <v>1074</v>
      </c>
      <c r="K21" s="1604"/>
      <c r="L21" s="1604"/>
      <c r="M21" s="1605"/>
      <c r="N21" s="31"/>
      <c r="O21" s="31"/>
      <c r="P21" s="31"/>
      <c r="Q21" s="31"/>
      <c r="R21" s="31"/>
      <c r="S21" s="31"/>
      <c r="T21" s="31"/>
      <c r="U21" s="31"/>
    </row>
    <row r="22" spans="1:22" ht="19.7" customHeight="1">
      <c r="A22" s="387" t="s">
        <v>421</v>
      </c>
      <c r="B22" s="388" t="s">
        <v>386</v>
      </c>
      <c r="C22" s="381">
        <v>3</v>
      </c>
      <c r="D22" s="389"/>
      <c r="E22" s="265">
        <v>1000</v>
      </c>
      <c r="F22" s="390"/>
      <c r="H22" s="1598"/>
      <c r="I22" s="1599"/>
      <c r="J22" s="1609" t="s">
        <v>665</v>
      </c>
      <c r="K22" s="1610"/>
      <c r="L22" s="1609" t="s">
        <v>666</v>
      </c>
      <c r="M22" s="1611"/>
      <c r="N22" s="31"/>
      <c r="O22" s="31"/>
      <c r="P22" s="31"/>
      <c r="Q22" s="31"/>
      <c r="R22" s="31"/>
      <c r="S22" s="31"/>
      <c r="T22" s="31"/>
      <c r="U22" s="31"/>
    </row>
    <row r="23" spans="1:22" ht="19.7" customHeight="1">
      <c r="A23" s="387" t="s">
        <v>389</v>
      </c>
      <c r="B23" s="388" t="s">
        <v>390</v>
      </c>
      <c r="C23" s="381">
        <v>4</v>
      </c>
      <c r="D23" s="389"/>
      <c r="E23" s="265">
        <v>5500</v>
      </c>
      <c r="F23" s="390"/>
      <c r="H23" s="1612" t="s">
        <v>424</v>
      </c>
      <c r="I23" s="1607"/>
      <c r="J23" s="381">
        <v>3</v>
      </c>
      <c r="K23" s="408" t="s">
        <v>383</v>
      </c>
      <c r="L23" s="265">
        <v>0</v>
      </c>
      <c r="M23" s="409" t="s">
        <v>384</v>
      </c>
      <c r="N23" s="31"/>
      <c r="O23" s="31"/>
      <c r="P23" s="31"/>
      <c r="Q23" s="31"/>
      <c r="R23" s="31"/>
      <c r="S23" s="31"/>
      <c r="T23" s="31"/>
      <c r="U23" s="31"/>
    </row>
    <row r="24" spans="1:22" ht="19.7" customHeight="1">
      <c r="A24" s="387" t="s">
        <v>393</v>
      </c>
      <c r="B24" s="388" t="s">
        <v>422</v>
      </c>
      <c r="C24" s="381">
        <v>5</v>
      </c>
      <c r="D24" s="389"/>
      <c r="E24" s="265">
        <v>12500</v>
      </c>
      <c r="F24" s="390"/>
      <c r="H24" s="387" t="s">
        <v>426</v>
      </c>
      <c r="I24" s="388" t="s">
        <v>427</v>
      </c>
      <c r="J24" s="381">
        <v>8</v>
      </c>
      <c r="K24" s="391"/>
      <c r="L24" s="265">
        <v>100000</v>
      </c>
      <c r="M24" s="392"/>
      <c r="N24" s="31"/>
      <c r="O24" s="31"/>
      <c r="P24" s="31"/>
      <c r="Q24" s="31"/>
      <c r="R24" s="31"/>
      <c r="S24" s="31"/>
      <c r="T24" s="31"/>
      <c r="U24" s="31"/>
    </row>
    <row r="25" spans="1:22" ht="19.7" customHeight="1">
      <c r="A25" s="387" t="s">
        <v>423</v>
      </c>
      <c r="B25" s="388" t="s">
        <v>410</v>
      </c>
      <c r="C25" s="381">
        <v>6</v>
      </c>
      <c r="D25" s="389"/>
      <c r="E25" s="265">
        <v>22000</v>
      </c>
      <c r="F25" s="390"/>
      <c r="H25" s="1614" t="s">
        <v>429</v>
      </c>
      <c r="I25" s="1615"/>
      <c r="J25" s="1616">
        <v>12</v>
      </c>
      <c r="K25" s="1617"/>
      <c r="L25" s="275">
        <v>380000</v>
      </c>
      <c r="M25" s="398"/>
    </row>
    <row r="26" spans="1:22" ht="19.7" customHeight="1">
      <c r="A26" s="387" t="s">
        <v>413</v>
      </c>
      <c r="B26" s="388" t="s">
        <v>425</v>
      </c>
      <c r="C26" s="381">
        <v>7</v>
      </c>
      <c r="D26" s="389"/>
      <c r="E26" s="265">
        <v>34000</v>
      </c>
      <c r="F26" s="390"/>
      <c r="G26" s="154"/>
      <c r="J26" s="259"/>
      <c r="K26" s="259"/>
      <c r="L26" s="259"/>
      <c r="M26" s="259"/>
      <c r="N26" s="154"/>
      <c r="O26" s="154"/>
      <c r="P26" s="154"/>
      <c r="Q26" s="154"/>
      <c r="R26" s="154"/>
      <c r="S26" s="154"/>
      <c r="T26" s="154"/>
      <c r="U26" s="154"/>
      <c r="V26" s="154"/>
    </row>
    <row r="27" spans="1:22" ht="19.7" customHeight="1">
      <c r="A27" s="387" t="s">
        <v>428</v>
      </c>
      <c r="B27" s="388" t="s">
        <v>404</v>
      </c>
      <c r="C27" s="381">
        <v>8</v>
      </c>
      <c r="D27" s="389"/>
      <c r="E27" s="265">
        <v>56000</v>
      </c>
      <c r="F27" s="390"/>
      <c r="H27" s="1596" t="s">
        <v>664</v>
      </c>
      <c r="I27" s="1597"/>
      <c r="J27" s="1603" t="s">
        <v>1073</v>
      </c>
      <c r="K27" s="1604"/>
      <c r="L27" s="1604"/>
      <c r="M27" s="1605"/>
    </row>
    <row r="28" spans="1:22" ht="19.7" customHeight="1">
      <c r="A28" s="387" t="s">
        <v>406</v>
      </c>
      <c r="B28" s="388" t="s">
        <v>407</v>
      </c>
      <c r="C28" s="381">
        <v>9</v>
      </c>
      <c r="D28" s="389"/>
      <c r="E28" s="265">
        <v>93000</v>
      </c>
      <c r="F28" s="390"/>
      <c r="H28" s="1598"/>
      <c r="I28" s="1599"/>
      <c r="J28" s="1609" t="s">
        <v>665</v>
      </c>
      <c r="K28" s="1610"/>
      <c r="L28" s="1609" t="s">
        <v>666</v>
      </c>
      <c r="M28" s="1611"/>
    </row>
    <row r="29" spans="1:22" ht="19.7" customHeight="1">
      <c r="A29" s="387" t="s">
        <v>408</v>
      </c>
      <c r="B29" s="388" t="s">
        <v>399</v>
      </c>
      <c r="C29" s="1618">
        <v>10</v>
      </c>
      <c r="D29" s="1619"/>
      <c r="E29" s="265">
        <v>150000</v>
      </c>
      <c r="F29" s="390"/>
      <c r="H29" s="1612" t="s">
        <v>424</v>
      </c>
      <c r="I29" s="1607"/>
      <c r="J29" s="381">
        <v>3</v>
      </c>
      <c r="K29" s="384" t="s">
        <v>383</v>
      </c>
      <c r="L29" s="265">
        <v>0</v>
      </c>
      <c r="M29" s="385" t="s">
        <v>384</v>
      </c>
    </row>
    <row r="30" spans="1:22" ht="19.7" customHeight="1">
      <c r="A30" s="387" t="s">
        <v>401</v>
      </c>
      <c r="B30" s="388" t="s">
        <v>402</v>
      </c>
      <c r="C30" s="1618">
        <v>11</v>
      </c>
      <c r="D30" s="1619"/>
      <c r="E30" s="265">
        <v>245000</v>
      </c>
      <c r="F30" s="390"/>
      <c r="H30" s="387" t="s">
        <v>426</v>
      </c>
      <c r="I30" s="388" t="s">
        <v>427</v>
      </c>
      <c r="J30" s="381">
        <v>8</v>
      </c>
      <c r="K30" s="391"/>
      <c r="L30" s="265">
        <v>100000</v>
      </c>
      <c r="M30" s="392"/>
    </row>
    <row r="31" spans="1:22" s="407" customFormat="1" ht="19.7" customHeight="1">
      <c r="A31" s="387" t="s">
        <v>405</v>
      </c>
      <c r="B31" s="388" t="s">
        <v>409</v>
      </c>
      <c r="C31" s="1618">
        <v>12</v>
      </c>
      <c r="D31" s="1619"/>
      <c r="E31" s="265">
        <v>435000</v>
      </c>
      <c r="F31" s="390"/>
      <c r="H31" s="1614" t="s">
        <v>429</v>
      </c>
      <c r="I31" s="1615"/>
      <c r="J31" s="1616">
        <v>10</v>
      </c>
      <c r="K31" s="1617"/>
      <c r="L31" s="275">
        <v>240000</v>
      </c>
      <c r="M31" s="398"/>
      <c r="R31" s="317"/>
      <c r="S31" s="317"/>
      <c r="T31" s="317"/>
      <c r="U31" s="317"/>
      <c r="V31" s="317"/>
    </row>
    <row r="32" spans="1:22" ht="19.7" customHeight="1">
      <c r="A32" s="387" t="s">
        <v>411</v>
      </c>
      <c r="B32" s="400" t="s">
        <v>412</v>
      </c>
      <c r="C32" s="1620">
        <v>13</v>
      </c>
      <c r="D32" s="1621"/>
      <c r="E32" s="402">
        <v>725000</v>
      </c>
      <c r="F32" s="390"/>
      <c r="G32" s="377"/>
      <c r="O32" s="260"/>
      <c r="R32" s="260"/>
      <c r="U32" s="378"/>
    </row>
    <row r="33" spans="1:21" ht="19.7" customHeight="1">
      <c r="A33" s="1614" t="s">
        <v>415</v>
      </c>
      <c r="B33" s="1615"/>
      <c r="C33" s="1616">
        <v>14</v>
      </c>
      <c r="D33" s="1617"/>
      <c r="E33" s="275">
        <v>1215000</v>
      </c>
      <c r="F33" s="403"/>
      <c r="H33" s="1622" t="s">
        <v>664</v>
      </c>
      <c r="I33" s="1623"/>
      <c r="J33" s="1603" t="s">
        <v>1072</v>
      </c>
      <c r="K33" s="1604"/>
      <c r="L33" s="1604"/>
      <c r="M33" s="1605"/>
      <c r="N33" s="46"/>
      <c r="O33" s="46"/>
      <c r="P33" s="46"/>
      <c r="Q33" s="46"/>
      <c r="R33" s="46"/>
      <c r="U33" s="405"/>
    </row>
    <row r="34" spans="1:21" ht="19.7" customHeight="1">
      <c r="B34" s="18"/>
      <c r="C34" s="18"/>
      <c r="D34" s="18"/>
      <c r="E34" s="18"/>
      <c r="F34" s="18"/>
      <c r="H34" s="1626"/>
      <c r="I34" s="1627"/>
      <c r="J34" s="1628" t="s">
        <v>665</v>
      </c>
      <c r="K34" s="1629"/>
      <c r="L34" s="410" t="s">
        <v>670</v>
      </c>
      <c r="M34" s="411" t="s">
        <v>383</v>
      </c>
      <c r="N34" s="46"/>
      <c r="O34" s="46"/>
      <c r="P34" s="46"/>
      <c r="Q34" s="46"/>
      <c r="R34" s="46"/>
      <c r="U34" s="405"/>
    </row>
    <row r="35" spans="1:21" ht="19.7" customHeight="1">
      <c r="A35" s="1596" t="s">
        <v>664</v>
      </c>
      <c r="B35" s="1597"/>
      <c r="C35" s="1600" t="s">
        <v>1070</v>
      </c>
      <c r="D35" s="1601"/>
      <c r="E35" s="1601"/>
      <c r="F35" s="1602"/>
      <c r="H35" s="703"/>
      <c r="I35" s="703"/>
      <c r="J35" s="1630"/>
      <c r="K35" s="1630"/>
      <c r="L35" s="1630"/>
      <c r="M35" s="1630"/>
      <c r="N35" s="46"/>
      <c r="O35" s="46"/>
      <c r="P35" s="46"/>
      <c r="Q35" s="46"/>
      <c r="R35" s="46"/>
      <c r="U35" s="405"/>
    </row>
    <row r="36" spans="1:21" ht="19.7" customHeight="1">
      <c r="A36" s="1598"/>
      <c r="B36" s="1599"/>
      <c r="C36" s="1606" t="s">
        <v>671</v>
      </c>
      <c r="D36" s="1607"/>
      <c r="E36" s="1606" t="s">
        <v>672</v>
      </c>
      <c r="F36" s="1608"/>
      <c r="H36" s="1622" t="s">
        <v>673</v>
      </c>
      <c r="I36" s="1623"/>
      <c r="J36" s="1603" t="s">
        <v>1071</v>
      </c>
      <c r="K36" s="1604"/>
      <c r="L36" s="1604"/>
      <c r="M36" s="1605"/>
      <c r="N36" s="46"/>
      <c r="O36" s="46"/>
      <c r="P36" s="46"/>
      <c r="Q36" s="46"/>
      <c r="R36" s="46"/>
      <c r="U36" s="405"/>
    </row>
    <row r="37" spans="1:21" ht="19.7" customHeight="1">
      <c r="A37" s="1612" t="s">
        <v>382</v>
      </c>
      <c r="B37" s="1607"/>
      <c r="C37" s="381">
        <v>3</v>
      </c>
      <c r="D37" s="384" t="s">
        <v>383</v>
      </c>
      <c r="E37" s="265">
        <v>0</v>
      </c>
      <c r="F37" s="385" t="s">
        <v>384</v>
      </c>
      <c r="H37" s="1626"/>
      <c r="I37" s="1627"/>
      <c r="J37" s="1628" t="s">
        <v>674</v>
      </c>
      <c r="K37" s="1629"/>
      <c r="L37" s="410" t="s">
        <v>675</v>
      </c>
      <c r="M37" s="411" t="s">
        <v>383</v>
      </c>
      <c r="N37" s="46"/>
      <c r="O37" s="46"/>
      <c r="P37" s="46"/>
      <c r="Q37" s="46"/>
      <c r="R37" s="46"/>
      <c r="U37" s="405"/>
    </row>
    <row r="38" spans="1:21" ht="19.7" customHeight="1">
      <c r="A38" s="387" t="s">
        <v>387</v>
      </c>
      <c r="B38" s="388" t="s">
        <v>388</v>
      </c>
      <c r="C38" s="381">
        <v>5</v>
      </c>
      <c r="D38" s="391"/>
      <c r="E38" s="265">
        <v>12000</v>
      </c>
      <c r="F38" s="392"/>
      <c r="H38" s="377"/>
      <c r="I38" s="377"/>
      <c r="J38" s="1632"/>
      <c r="K38" s="1632"/>
      <c r="L38" s="1632"/>
      <c r="M38" s="1632"/>
      <c r="N38" s="46"/>
      <c r="O38" s="46"/>
      <c r="P38" s="46"/>
      <c r="Q38" s="46"/>
      <c r="R38" s="46"/>
      <c r="U38" s="405"/>
    </row>
    <row r="39" spans="1:21" ht="19.7" customHeight="1">
      <c r="A39" s="387" t="s">
        <v>391</v>
      </c>
      <c r="B39" s="388" t="s">
        <v>392</v>
      </c>
      <c r="C39" s="381">
        <v>7</v>
      </c>
      <c r="D39" s="391"/>
      <c r="E39" s="265">
        <v>38000</v>
      </c>
      <c r="F39" s="392"/>
      <c r="H39" s="1632"/>
      <c r="I39" s="1632"/>
      <c r="J39" s="704"/>
      <c r="K39" s="705"/>
      <c r="L39" s="278"/>
      <c r="M39" s="706"/>
    </row>
    <row r="40" spans="1:21" ht="19.7" customHeight="1">
      <c r="A40" s="387" t="s">
        <v>395</v>
      </c>
      <c r="B40" s="388" t="s">
        <v>396</v>
      </c>
      <c r="C40" s="381">
        <v>8</v>
      </c>
      <c r="D40" s="391"/>
      <c r="E40" s="265">
        <v>64000</v>
      </c>
      <c r="F40" s="392"/>
      <c r="H40" s="707"/>
      <c r="I40" s="707"/>
      <c r="J40" s="704"/>
      <c r="K40" s="704"/>
      <c r="L40" s="278"/>
      <c r="M40" s="708"/>
    </row>
    <row r="41" spans="1:21" ht="19.7" customHeight="1">
      <c r="A41" s="387" t="s">
        <v>398</v>
      </c>
      <c r="B41" s="388" t="s">
        <v>399</v>
      </c>
      <c r="C41" s="1618">
        <v>10</v>
      </c>
      <c r="D41" s="1619"/>
      <c r="E41" s="265">
        <v>156000</v>
      </c>
      <c r="F41" s="392"/>
      <c r="H41" s="707"/>
      <c r="I41" s="707"/>
      <c r="J41" s="704"/>
      <c r="K41" s="704"/>
      <c r="L41" s="278"/>
      <c r="M41" s="708"/>
    </row>
    <row r="42" spans="1:21" ht="20.100000000000001" customHeight="1">
      <c r="A42" s="387" t="s">
        <v>401</v>
      </c>
      <c r="B42" s="388" t="s">
        <v>402</v>
      </c>
      <c r="C42" s="1618">
        <v>11</v>
      </c>
      <c r="D42" s="1619"/>
      <c r="E42" s="265">
        <v>251000</v>
      </c>
      <c r="F42" s="392"/>
      <c r="H42" s="707"/>
      <c r="I42" s="707"/>
      <c r="J42" s="704"/>
      <c r="K42" s="704"/>
      <c r="L42" s="278"/>
      <c r="M42" s="708"/>
    </row>
    <row r="43" spans="1:21" ht="20.100000000000001" customHeight="1">
      <c r="A43" s="1614" t="s">
        <v>405</v>
      </c>
      <c r="B43" s="1615"/>
      <c r="C43" s="1616">
        <v>12</v>
      </c>
      <c r="D43" s="1617"/>
      <c r="E43" s="275">
        <v>441000</v>
      </c>
      <c r="F43" s="398"/>
      <c r="H43" s="707"/>
      <c r="I43" s="707"/>
      <c r="J43" s="1631"/>
      <c r="K43" s="1631"/>
      <c r="L43" s="278"/>
      <c r="M43" s="708"/>
    </row>
    <row r="44" spans="1:21" ht="20.100000000000001" customHeight="1">
      <c r="H44" s="707"/>
      <c r="I44" s="707"/>
      <c r="J44" s="1631"/>
      <c r="K44" s="1631"/>
      <c r="L44" s="278"/>
      <c r="M44" s="708"/>
    </row>
    <row r="45" spans="1:21" ht="20.100000000000001" customHeight="1">
      <c r="H45" s="1632"/>
      <c r="I45" s="1632"/>
      <c r="J45" s="1631"/>
      <c r="K45" s="1631"/>
      <c r="L45" s="278"/>
      <c r="M45" s="708"/>
    </row>
    <row r="46" spans="1:21" ht="20.100000000000001" customHeight="1">
      <c r="I46" s="31"/>
      <c r="J46" s="399"/>
      <c r="K46" s="399"/>
      <c r="L46" s="399"/>
      <c r="M46" s="399"/>
    </row>
  </sheetData>
  <mergeCells count="80">
    <mergeCell ref="J44:K44"/>
    <mergeCell ref="H45:I45"/>
    <mergeCell ref="J45:K45"/>
    <mergeCell ref="J38:K38"/>
    <mergeCell ref="L38:M38"/>
    <mergeCell ref="H39:I39"/>
    <mergeCell ref="C41:D41"/>
    <mergeCell ref="C42:D42"/>
    <mergeCell ref="A43:B43"/>
    <mergeCell ref="C43:D43"/>
    <mergeCell ref="J43:K43"/>
    <mergeCell ref="A35:B36"/>
    <mergeCell ref="C35:F35"/>
    <mergeCell ref="J35:M35"/>
    <mergeCell ref="C36:D36"/>
    <mergeCell ref="E36:F36"/>
    <mergeCell ref="H36:I37"/>
    <mergeCell ref="J36:M36"/>
    <mergeCell ref="A37:B37"/>
    <mergeCell ref="J37:K37"/>
    <mergeCell ref="C32:D32"/>
    <mergeCell ref="A33:B33"/>
    <mergeCell ref="C33:D33"/>
    <mergeCell ref="H33:I34"/>
    <mergeCell ref="J33:M33"/>
    <mergeCell ref="J34:K34"/>
    <mergeCell ref="C29:D29"/>
    <mergeCell ref="H29:I29"/>
    <mergeCell ref="C30:D30"/>
    <mergeCell ref="C31:D31"/>
    <mergeCell ref="H31:I31"/>
    <mergeCell ref="J31:K31"/>
    <mergeCell ref="H25:I25"/>
    <mergeCell ref="J25:K25"/>
    <mergeCell ref="H27:I28"/>
    <mergeCell ref="J27:M27"/>
    <mergeCell ref="J28:K28"/>
    <mergeCell ref="L28:M28"/>
    <mergeCell ref="H23:I23"/>
    <mergeCell ref="L16:M16"/>
    <mergeCell ref="A17:B17"/>
    <mergeCell ref="C17:D17"/>
    <mergeCell ref="H17:I17"/>
    <mergeCell ref="A19:B20"/>
    <mergeCell ref="C19:F19"/>
    <mergeCell ref="H19:I19"/>
    <mergeCell ref="J19:K19"/>
    <mergeCell ref="C20:D20"/>
    <mergeCell ref="E20:F20"/>
    <mergeCell ref="A21:B21"/>
    <mergeCell ref="H21:I22"/>
    <mergeCell ref="J21:M21"/>
    <mergeCell ref="J22:K22"/>
    <mergeCell ref="L22:M22"/>
    <mergeCell ref="H11:I11"/>
    <mergeCell ref="C13:D13"/>
    <mergeCell ref="H13:I13"/>
    <mergeCell ref="J13:K13"/>
    <mergeCell ref="C14:D14"/>
    <mergeCell ref="C15:D15"/>
    <mergeCell ref="H15:I16"/>
    <mergeCell ref="J15:M15"/>
    <mergeCell ref="C16:D16"/>
    <mergeCell ref="J16:K16"/>
    <mergeCell ref="A5:B5"/>
    <mergeCell ref="H5:I5"/>
    <mergeCell ref="H7:I7"/>
    <mergeCell ref="J7:K7"/>
    <mergeCell ref="H9:I10"/>
    <mergeCell ref="J9:M9"/>
    <mergeCell ref="J10:K10"/>
    <mergeCell ref="L10:M10"/>
    <mergeCell ref="A3:B4"/>
    <mergeCell ref="C3:F3"/>
    <mergeCell ref="H3:I4"/>
    <mergeCell ref="J3:M3"/>
    <mergeCell ref="C4:D4"/>
    <mergeCell ref="E4:F4"/>
    <mergeCell ref="J4:K4"/>
    <mergeCell ref="L4:M4"/>
  </mergeCells>
  <phoneticPr fontId="2"/>
  <printOptions horizontalCentered="1"/>
  <pageMargins left="0.78740157480314965" right="0.78740157480314965" top="0.47244094488188981" bottom="0.39370078740157483" header="0.51181102362204722" footer="0.39370078740157483"/>
  <pageSetup paperSize="9" scale="95" firstPageNumber="19" orientation="portrait" useFirstPageNumber="1" r:id="rId1"/>
  <headerFooter alignWithMargins="0">
    <oddFooter>&amp;C&amp;"ＭＳ Ｐ明朝,標準"－&amp;P－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AW46"/>
  <sheetViews>
    <sheetView showGridLines="0" topLeftCell="A4" zoomScale="85" zoomScaleNormal="85" workbookViewId="0">
      <selection activeCell="C8" sqref="C8:F9"/>
    </sheetView>
  </sheetViews>
  <sheetFormatPr defaultColWidth="9" defaultRowHeight="12"/>
  <cols>
    <col min="1" max="1" width="4.5703125" style="1" customWidth="1"/>
    <col min="2" max="2" width="0.42578125" style="1" customWidth="1"/>
    <col min="3" max="3" width="11.5703125" style="1" customWidth="1"/>
    <col min="4" max="5" width="0.42578125" style="1" customWidth="1"/>
    <col min="6" max="6" width="5.42578125" style="1" customWidth="1"/>
    <col min="7" max="7" width="6.42578125" style="1" customWidth="1"/>
    <col min="8" max="8" width="0.28515625" style="1" hidden="1" customWidth="1"/>
    <col min="9" max="9" width="13.28515625" style="1" hidden="1" customWidth="1"/>
    <col min="10" max="10" width="0.42578125" style="1" hidden="1" customWidth="1"/>
    <col min="11" max="11" width="0.42578125" style="1" customWidth="1"/>
    <col min="12" max="12" width="0.42578125" style="1" hidden="1" customWidth="1"/>
    <col min="13" max="13" width="13" style="1" hidden="1" customWidth="1"/>
    <col min="14" max="15" width="0.42578125" style="1" hidden="1" customWidth="1"/>
    <col min="16" max="16" width="13.28515625" style="1" hidden="1" customWidth="1"/>
    <col min="17" max="17" width="0.42578125" style="1" hidden="1" customWidth="1"/>
    <col min="18" max="18" width="0.42578125" style="1" customWidth="1"/>
    <col min="19" max="19" width="13.28515625" style="1" customWidth="1"/>
    <col min="20" max="21" width="0.42578125" style="1" customWidth="1"/>
    <col min="22" max="22" width="13.28515625" style="1" customWidth="1"/>
    <col min="23" max="24" width="0.42578125" style="1" customWidth="1"/>
    <col min="25" max="25" width="13.28515625" style="1" customWidth="1"/>
    <col min="26" max="27" width="0.42578125" style="1" customWidth="1"/>
    <col min="28" max="28" width="13.28515625" style="1" customWidth="1"/>
    <col min="29" max="30" width="0.42578125" style="1" customWidth="1"/>
    <col min="31" max="31" width="13.28515625" style="1" customWidth="1"/>
    <col min="32" max="33" width="0.42578125" style="1" customWidth="1"/>
    <col min="34" max="16384" width="9" style="1"/>
  </cols>
  <sheetData>
    <row r="1" spans="2:32" ht="17.25">
      <c r="B1" s="1042" t="s">
        <v>1</v>
      </c>
      <c r="C1" s="1042"/>
      <c r="D1" s="1042"/>
      <c r="E1" s="1042"/>
      <c r="F1" s="1042"/>
      <c r="G1" s="1042"/>
      <c r="H1" s="1042"/>
      <c r="I1" s="1042"/>
    </row>
    <row r="2" spans="2:32" ht="19.5" customHeight="1">
      <c r="T2" s="44"/>
      <c r="V2" s="44"/>
      <c r="W2" s="44"/>
      <c r="Z2" s="44"/>
      <c r="AC2" s="44"/>
      <c r="AF2" s="44"/>
    </row>
    <row r="3" spans="2:32" ht="30" customHeight="1">
      <c r="B3" s="1063" t="s">
        <v>81</v>
      </c>
      <c r="C3" s="1064"/>
      <c r="D3" s="1064"/>
      <c r="E3" s="1064"/>
      <c r="F3" s="1064"/>
      <c r="G3" s="1064"/>
      <c r="H3" s="9"/>
      <c r="I3" s="12" t="s">
        <v>2</v>
      </c>
      <c r="J3" s="11"/>
      <c r="K3" s="11"/>
      <c r="L3" s="9"/>
      <c r="M3" s="12" t="s">
        <v>445</v>
      </c>
      <c r="N3" s="9"/>
      <c r="O3" s="100"/>
      <c r="P3" s="12" t="s">
        <v>463</v>
      </c>
      <c r="Q3" s="9"/>
      <c r="R3" s="9"/>
      <c r="S3" s="590" t="s">
        <v>526</v>
      </c>
      <c r="T3" s="11"/>
      <c r="U3" s="9"/>
      <c r="V3" s="12" t="s">
        <v>638</v>
      </c>
      <c r="W3" s="11"/>
      <c r="X3" s="9"/>
      <c r="Y3" s="12" t="s">
        <v>656</v>
      </c>
      <c r="Z3" s="11"/>
      <c r="AA3" s="9"/>
      <c r="AB3" s="12" t="s">
        <v>677</v>
      </c>
      <c r="AC3" s="11"/>
      <c r="AD3" s="9"/>
      <c r="AE3" s="12" t="s">
        <v>691</v>
      </c>
      <c r="AF3" s="13"/>
    </row>
    <row r="4" spans="2:32" ht="12" customHeight="1">
      <c r="B4" s="3"/>
      <c r="C4" s="1059" t="s">
        <v>4</v>
      </c>
      <c r="D4" s="1059"/>
      <c r="E4" s="1059"/>
      <c r="F4" s="1059"/>
      <c r="G4" s="1059" t="s">
        <v>5</v>
      </c>
      <c r="H4" s="15"/>
      <c r="I4" s="1050">
        <v>803084</v>
      </c>
      <c r="J4" s="16"/>
      <c r="K4" s="14"/>
      <c r="L4" s="2"/>
      <c r="M4" s="1050">
        <v>801809</v>
      </c>
      <c r="N4" s="2"/>
      <c r="O4" s="21"/>
      <c r="P4" s="1050">
        <v>801411</v>
      </c>
      <c r="Q4" s="2"/>
      <c r="R4" s="2"/>
      <c r="S4" s="1044">
        <v>799345</v>
      </c>
      <c r="T4" s="14"/>
      <c r="U4" s="2"/>
      <c r="V4" s="1044">
        <v>796269</v>
      </c>
      <c r="W4" s="14"/>
      <c r="X4" s="2"/>
      <c r="Y4" s="1044">
        <v>794166</v>
      </c>
      <c r="Z4" s="14"/>
      <c r="AA4" s="2"/>
      <c r="AB4" s="1050">
        <v>789897</v>
      </c>
      <c r="AC4" s="14"/>
      <c r="AD4" s="2"/>
      <c r="AE4" s="1050">
        <v>786006</v>
      </c>
      <c r="AF4" s="6"/>
    </row>
    <row r="5" spans="2:32" ht="12" customHeight="1">
      <c r="B5" s="3"/>
      <c r="C5" s="1056"/>
      <c r="D5" s="1056"/>
      <c r="E5" s="1056"/>
      <c r="F5" s="1056"/>
      <c r="G5" s="1056"/>
      <c r="H5" s="20"/>
      <c r="I5" s="1051"/>
      <c r="J5" s="14"/>
      <c r="K5" s="14"/>
      <c r="L5" s="2"/>
      <c r="M5" s="1051"/>
      <c r="N5" s="2"/>
      <c r="O5" s="21"/>
      <c r="P5" s="1051"/>
      <c r="Q5" s="2"/>
      <c r="R5" s="2"/>
      <c r="S5" s="1045"/>
      <c r="T5" s="14"/>
      <c r="U5" s="2"/>
      <c r="V5" s="1045"/>
      <c r="W5" s="14"/>
      <c r="X5" s="2"/>
      <c r="Y5" s="1045"/>
      <c r="Z5" s="14"/>
      <c r="AA5" s="2"/>
      <c r="AB5" s="1051"/>
      <c r="AC5" s="14"/>
      <c r="AD5" s="2"/>
      <c r="AE5" s="1051"/>
      <c r="AF5" s="6"/>
    </row>
    <row r="6" spans="2:32" ht="12" customHeight="1">
      <c r="B6" s="3"/>
      <c r="C6" s="1056" t="s">
        <v>6</v>
      </c>
      <c r="D6" s="1056"/>
      <c r="E6" s="1056"/>
      <c r="F6" s="1056"/>
      <c r="G6" s="1056" t="s">
        <v>7</v>
      </c>
      <c r="H6" s="20"/>
      <c r="I6" s="1052">
        <v>296048</v>
      </c>
      <c r="J6" s="14"/>
      <c r="K6" s="14"/>
      <c r="L6" s="2"/>
      <c r="M6" s="1052">
        <v>312793</v>
      </c>
      <c r="N6" s="2"/>
      <c r="O6" s="21"/>
      <c r="P6" s="1052">
        <v>315918</v>
      </c>
      <c r="Q6" s="2"/>
      <c r="R6" s="2"/>
      <c r="S6" s="1046">
        <v>330885</v>
      </c>
      <c r="T6" s="14"/>
      <c r="U6" s="2"/>
      <c r="V6" s="1046">
        <v>333528</v>
      </c>
      <c r="W6" s="14"/>
      <c r="X6" s="2"/>
      <c r="Y6" s="1046">
        <v>336496</v>
      </c>
      <c r="Z6" s="14"/>
      <c r="AA6" s="2"/>
      <c r="AB6" s="1052">
        <v>338995</v>
      </c>
      <c r="AC6" s="14"/>
      <c r="AD6" s="2"/>
      <c r="AE6" s="1052">
        <v>341240</v>
      </c>
      <c r="AF6" s="6"/>
    </row>
    <row r="7" spans="2:32" ht="12" customHeight="1">
      <c r="B7" s="3"/>
      <c r="C7" s="1056"/>
      <c r="D7" s="1056"/>
      <c r="E7" s="1056"/>
      <c r="F7" s="1056"/>
      <c r="G7" s="1056"/>
      <c r="H7" s="20"/>
      <c r="I7" s="1052"/>
      <c r="J7" s="14"/>
      <c r="K7" s="14"/>
      <c r="L7" s="2"/>
      <c r="M7" s="1052"/>
      <c r="N7" s="2"/>
      <c r="O7" s="21"/>
      <c r="P7" s="1052"/>
      <c r="Q7" s="2"/>
      <c r="R7" s="2"/>
      <c r="S7" s="1046"/>
      <c r="T7" s="14"/>
      <c r="U7" s="2"/>
      <c r="V7" s="1046"/>
      <c r="W7" s="14"/>
      <c r="X7" s="2"/>
      <c r="Y7" s="1046"/>
      <c r="Z7" s="14"/>
      <c r="AA7" s="2"/>
      <c r="AB7" s="1052"/>
      <c r="AC7" s="14"/>
      <c r="AD7" s="2"/>
      <c r="AE7" s="1052"/>
      <c r="AF7" s="6"/>
    </row>
    <row r="8" spans="2:32" ht="12" customHeight="1">
      <c r="B8" s="3"/>
      <c r="C8" s="1056" t="s">
        <v>8</v>
      </c>
      <c r="D8" s="1056"/>
      <c r="E8" s="1056"/>
      <c r="F8" s="1056"/>
      <c r="G8" s="1056" t="s">
        <v>461</v>
      </c>
      <c r="H8" s="24"/>
      <c r="I8" s="1053">
        <v>726.1</v>
      </c>
      <c r="J8" s="14"/>
      <c r="K8" s="14"/>
      <c r="L8" s="2"/>
      <c r="M8" s="1053">
        <v>726.1</v>
      </c>
      <c r="N8" s="2"/>
      <c r="O8" s="21"/>
      <c r="P8" s="1053">
        <v>726.1</v>
      </c>
      <c r="Q8" s="2"/>
      <c r="R8" s="2"/>
      <c r="S8" s="1047">
        <v>726.45</v>
      </c>
      <c r="T8" s="14"/>
      <c r="U8" s="2"/>
      <c r="V8" s="1047">
        <v>726.45</v>
      </c>
      <c r="W8" s="14"/>
      <c r="X8" s="2"/>
      <c r="Y8" s="1047">
        <v>726.45</v>
      </c>
      <c r="Z8" s="14"/>
      <c r="AA8" s="2"/>
      <c r="AB8" s="1053">
        <v>726.45</v>
      </c>
      <c r="AC8" s="14"/>
      <c r="AD8" s="2"/>
      <c r="AE8" s="1053">
        <v>726.46</v>
      </c>
      <c r="AF8" s="6"/>
    </row>
    <row r="9" spans="2:32" ht="12" customHeight="1">
      <c r="B9" s="3"/>
      <c r="C9" s="1056"/>
      <c r="D9" s="1056"/>
      <c r="E9" s="1056"/>
      <c r="F9" s="1056"/>
      <c r="G9" s="1056"/>
      <c r="H9" s="24"/>
      <c r="I9" s="1053"/>
      <c r="J9" s="14"/>
      <c r="K9" s="14"/>
      <c r="L9" s="2"/>
      <c r="M9" s="1053"/>
      <c r="N9" s="2"/>
      <c r="O9" s="21"/>
      <c r="P9" s="1053"/>
      <c r="Q9" s="2"/>
      <c r="R9" s="2"/>
      <c r="S9" s="1047"/>
      <c r="T9" s="14"/>
      <c r="U9" s="2"/>
      <c r="V9" s="1047"/>
      <c r="W9" s="14"/>
      <c r="X9" s="2"/>
      <c r="Y9" s="1047"/>
      <c r="Z9" s="14"/>
      <c r="AA9" s="2"/>
      <c r="AB9" s="1053"/>
      <c r="AC9" s="14"/>
      <c r="AD9" s="2"/>
      <c r="AE9" s="1053"/>
      <c r="AF9" s="6"/>
    </row>
    <row r="10" spans="2:32" ht="12" customHeight="1">
      <c r="B10" s="3"/>
      <c r="C10" s="1056" t="s">
        <v>9</v>
      </c>
      <c r="D10" s="1056"/>
      <c r="E10" s="1056"/>
      <c r="F10" s="1056"/>
      <c r="G10" s="1056" t="s">
        <v>5</v>
      </c>
      <c r="H10" s="20"/>
      <c r="I10" s="1052">
        <v>1106.0239636413717</v>
      </c>
      <c r="J10" s="14"/>
      <c r="K10" s="14"/>
      <c r="L10" s="2"/>
      <c r="M10" s="1052">
        <v>1104.268007161548</v>
      </c>
      <c r="N10" s="2"/>
      <c r="O10" s="21"/>
      <c r="P10" s="1052">
        <v>1104</v>
      </c>
      <c r="Q10" s="2"/>
      <c r="R10" s="2"/>
      <c r="S10" s="1046">
        <v>1100</v>
      </c>
      <c r="T10" s="14"/>
      <c r="U10" s="2"/>
      <c r="V10" s="1046">
        <v>1096</v>
      </c>
      <c r="W10" s="14"/>
      <c r="X10" s="2"/>
      <c r="Y10" s="1046">
        <v>1093</v>
      </c>
      <c r="Z10" s="14"/>
      <c r="AA10" s="2"/>
      <c r="AB10" s="1052">
        <v>1087.3384265950856</v>
      </c>
      <c r="AC10" s="14"/>
      <c r="AD10" s="2"/>
      <c r="AE10" s="1052">
        <f>AE4/AE8</f>
        <v>1081.967348511962</v>
      </c>
      <c r="AF10" s="6"/>
    </row>
    <row r="11" spans="2:32" ht="12" customHeight="1">
      <c r="B11" s="3"/>
      <c r="C11" s="1056"/>
      <c r="D11" s="1056"/>
      <c r="E11" s="1056"/>
      <c r="F11" s="1056"/>
      <c r="G11" s="1056"/>
      <c r="H11" s="20"/>
      <c r="I11" s="1052"/>
      <c r="J11" s="14"/>
      <c r="K11" s="14"/>
      <c r="L11" s="2"/>
      <c r="M11" s="1052"/>
      <c r="N11" s="2"/>
      <c r="O11" s="21"/>
      <c r="P11" s="1052"/>
      <c r="Q11" s="2"/>
      <c r="R11" s="2"/>
      <c r="S11" s="1046"/>
      <c r="T11" s="14"/>
      <c r="U11" s="2"/>
      <c r="V11" s="1046"/>
      <c r="W11" s="14"/>
      <c r="X11" s="2"/>
      <c r="Y11" s="1046"/>
      <c r="Z11" s="14"/>
      <c r="AA11" s="2"/>
      <c r="AB11" s="1052"/>
      <c r="AC11" s="14"/>
      <c r="AD11" s="2"/>
      <c r="AE11" s="1052"/>
      <c r="AF11" s="6"/>
    </row>
    <row r="12" spans="2:32" ht="12" customHeight="1">
      <c r="B12" s="3"/>
      <c r="C12" s="1056" t="s">
        <v>10</v>
      </c>
      <c r="D12" s="1056"/>
      <c r="E12" s="1056"/>
      <c r="F12" s="1056"/>
      <c r="G12" s="1056" t="s">
        <v>5</v>
      </c>
      <c r="H12" s="24"/>
      <c r="I12" s="1054">
        <v>2.712681727287467</v>
      </c>
      <c r="J12" s="14"/>
      <c r="K12" s="14"/>
      <c r="L12" s="2"/>
      <c r="M12" s="1054">
        <v>2.5633853698772033</v>
      </c>
      <c r="N12" s="2"/>
      <c r="O12" s="21"/>
      <c r="P12" s="1054">
        <v>2.5</v>
      </c>
      <c r="Q12" s="2"/>
      <c r="R12" s="2"/>
      <c r="S12" s="1048">
        <v>2.4</v>
      </c>
      <c r="T12" s="14"/>
      <c r="U12" s="2"/>
      <c r="V12" s="1048">
        <v>2.4</v>
      </c>
      <c r="W12" s="14"/>
      <c r="X12" s="2"/>
      <c r="Y12" s="1048">
        <v>2.4</v>
      </c>
      <c r="Z12" s="14"/>
      <c r="AA12" s="2"/>
      <c r="AB12" s="1054">
        <v>2.3301140134810248</v>
      </c>
      <c r="AC12" s="14"/>
      <c r="AD12" s="2"/>
      <c r="AE12" s="1054">
        <f>AE4/AE6</f>
        <v>2.3033817840815849</v>
      </c>
      <c r="AF12" s="6"/>
    </row>
    <row r="13" spans="2:32" ht="12" customHeight="1">
      <c r="B13" s="25"/>
      <c r="C13" s="1058"/>
      <c r="D13" s="1058"/>
      <c r="E13" s="1058"/>
      <c r="F13" s="1058"/>
      <c r="G13" s="1058"/>
      <c r="H13" s="29"/>
      <c r="I13" s="1055"/>
      <c r="J13" s="27"/>
      <c r="K13" s="27"/>
      <c r="L13" s="28"/>
      <c r="M13" s="1055"/>
      <c r="N13" s="28"/>
      <c r="O13" s="30"/>
      <c r="P13" s="1055"/>
      <c r="Q13" s="28"/>
      <c r="R13" s="28"/>
      <c r="S13" s="1049"/>
      <c r="T13" s="27"/>
      <c r="U13" s="28"/>
      <c r="V13" s="1049"/>
      <c r="W13" s="27"/>
      <c r="X13" s="28"/>
      <c r="Y13" s="1049"/>
      <c r="Z13" s="27"/>
      <c r="AA13" s="28"/>
      <c r="AB13" s="1055"/>
      <c r="AC13" s="27"/>
      <c r="AD13" s="28"/>
      <c r="AE13" s="1055"/>
      <c r="AF13" s="8"/>
    </row>
    <row r="14" spans="2:32" ht="23.45" customHeight="1">
      <c r="B14" s="3"/>
      <c r="C14" s="1059" t="s">
        <v>11</v>
      </c>
      <c r="D14" s="1059"/>
      <c r="E14" s="1059"/>
      <c r="F14" s="1059"/>
      <c r="G14" s="18" t="s">
        <v>12</v>
      </c>
      <c r="H14" s="31"/>
      <c r="I14" s="17">
        <v>107886579</v>
      </c>
      <c r="J14" s="19"/>
      <c r="K14" s="14"/>
      <c r="L14" s="31"/>
      <c r="M14" s="22">
        <v>117664185</v>
      </c>
      <c r="N14" s="2"/>
      <c r="O14" s="20"/>
      <c r="P14" s="22">
        <v>117832875</v>
      </c>
      <c r="Q14" s="2"/>
      <c r="R14" s="31"/>
      <c r="S14" s="105">
        <v>120133473</v>
      </c>
      <c r="T14" s="14"/>
      <c r="U14" s="31"/>
      <c r="V14" s="22">
        <v>119620971</v>
      </c>
      <c r="W14" s="14"/>
      <c r="X14" s="31"/>
      <c r="Y14" s="22">
        <v>120942692</v>
      </c>
      <c r="Z14" s="14"/>
      <c r="AA14" s="31"/>
      <c r="AB14" s="22">
        <v>133104661</v>
      </c>
      <c r="AC14" s="14"/>
      <c r="AD14" s="31"/>
      <c r="AE14" s="22">
        <v>136102491</v>
      </c>
      <c r="AF14" s="6"/>
    </row>
    <row r="15" spans="2:32" ht="23.45" customHeight="1">
      <c r="B15" s="3"/>
      <c r="C15" s="1056" t="s">
        <v>13</v>
      </c>
      <c r="D15" s="1056"/>
      <c r="E15" s="1056"/>
      <c r="F15" s="1056"/>
      <c r="G15" s="18" t="s">
        <v>12</v>
      </c>
      <c r="H15" s="31"/>
      <c r="I15" s="17">
        <v>289324027</v>
      </c>
      <c r="J15" s="19"/>
      <c r="K15" s="14"/>
      <c r="L15" s="31"/>
      <c r="M15" s="22">
        <v>354100512</v>
      </c>
      <c r="N15" s="2"/>
      <c r="O15" s="20"/>
      <c r="P15" s="22">
        <v>363759010</v>
      </c>
      <c r="Q15" s="2"/>
      <c r="R15" s="31"/>
      <c r="S15" s="22">
        <v>360640382</v>
      </c>
      <c r="T15" s="14"/>
      <c r="U15" s="31"/>
      <c r="V15" s="22">
        <v>355539308</v>
      </c>
      <c r="W15" s="14"/>
      <c r="X15" s="31"/>
      <c r="Y15" s="22">
        <v>406400946</v>
      </c>
      <c r="Z15" s="14"/>
      <c r="AA15" s="31"/>
      <c r="AB15" s="22">
        <v>384989225</v>
      </c>
      <c r="AC15" s="14"/>
      <c r="AD15" s="31"/>
      <c r="AE15" s="22">
        <v>400636898</v>
      </c>
      <c r="AF15" s="6"/>
    </row>
    <row r="16" spans="2:32" ht="23.45" customHeight="1">
      <c r="B16" s="3"/>
      <c r="C16" s="1056" t="s">
        <v>14</v>
      </c>
      <c r="D16" s="1056"/>
      <c r="E16" s="1056"/>
      <c r="F16" s="1056"/>
      <c r="G16" s="18" t="s">
        <v>15</v>
      </c>
      <c r="H16" s="34"/>
      <c r="I16" s="32">
        <v>37.289187530906311</v>
      </c>
      <c r="J16" s="33"/>
      <c r="K16" s="14"/>
      <c r="L16" s="34"/>
      <c r="M16" s="32">
        <v>33.229035545704036</v>
      </c>
      <c r="N16" s="2"/>
      <c r="O16" s="101"/>
      <c r="P16" s="32">
        <v>32.4</v>
      </c>
      <c r="Q16" s="2"/>
      <c r="R16" s="34"/>
      <c r="S16" s="32">
        <v>33.299999999999997</v>
      </c>
      <c r="T16" s="14"/>
      <c r="U16" s="34"/>
      <c r="V16" s="32">
        <v>33.6</v>
      </c>
      <c r="W16" s="14"/>
      <c r="X16" s="34"/>
      <c r="Y16" s="32">
        <v>29.8</v>
      </c>
      <c r="Z16" s="14"/>
      <c r="AA16" s="34"/>
      <c r="AB16" s="32">
        <v>34.573606832762657</v>
      </c>
      <c r="AC16" s="14"/>
      <c r="AD16" s="34"/>
      <c r="AE16" s="32">
        <f>AE14/AE15*100</f>
        <v>33.971531748431225</v>
      </c>
      <c r="AF16" s="6"/>
    </row>
    <row r="17" spans="2:34" ht="23.45" customHeight="1">
      <c r="B17" s="3"/>
      <c r="C17" s="1067" t="s">
        <v>16</v>
      </c>
      <c r="D17" s="1067"/>
      <c r="E17" s="1067"/>
      <c r="F17" s="1067"/>
      <c r="G17" s="18" t="s">
        <v>17</v>
      </c>
      <c r="H17" s="31"/>
      <c r="I17" s="22">
        <v>134340.34173262076</v>
      </c>
      <c r="J17" s="19"/>
      <c r="K17" s="14"/>
      <c r="L17" s="31"/>
      <c r="M17" s="22">
        <v>146748.39643855332</v>
      </c>
      <c r="N17" s="2"/>
      <c r="O17" s="20"/>
      <c r="P17" s="22">
        <v>147032</v>
      </c>
      <c r="Q17" s="2"/>
      <c r="R17" s="31"/>
      <c r="S17" s="22">
        <v>150290</v>
      </c>
      <c r="T17" s="14"/>
      <c r="U17" s="31"/>
      <c r="V17" s="22">
        <v>150227</v>
      </c>
      <c r="W17" s="14"/>
      <c r="X17" s="31"/>
      <c r="Y17" s="22">
        <v>152289</v>
      </c>
      <c r="Z17" s="14"/>
      <c r="AA17" s="31"/>
      <c r="AB17" s="22">
        <v>168508.88280370733</v>
      </c>
      <c r="AC17" s="14"/>
      <c r="AD17" s="31"/>
      <c r="AE17" s="22">
        <f>136102491416/AE4</f>
        <v>173157.06421579479</v>
      </c>
      <c r="AF17" s="6"/>
    </row>
    <row r="18" spans="2:34" ht="23.45" customHeight="1">
      <c r="B18" s="25"/>
      <c r="C18" s="1066" t="s">
        <v>18</v>
      </c>
      <c r="D18" s="1066"/>
      <c r="E18" s="1066"/>
      <c r="F18" s="1066"/>
      <c r="G18" s="26" t="s">
        <v>17</v>
      </c>
      <c r="H18" s="37"/>
      <c r="I18" s="35">
        <v>364422.59025563422</v>
      </c>
      <c r="J18" s="36"/>
      <c r="K18" s="27"/>
      <c r="L18" s="37"/>
      <c r="M18" s="35">
        <v>376172.69248352747</v>
      </c>
      <c r="N18" s="28"/>
      <c r="O18" s="102"/>
      <c r="P18" s="35">
        <v>372986</v>
      </c>
      <c r="Q18" s="28"/>
      <c r="R18" s="37"/>
      <c r="S18" s="35">
        <v>363067</v>
      </c>
      <c r="T18" s="27"/>
      <c r="U18" s="37"/>
      <c r="V18" s="35">
        <v>358653</v>
      </c>
      <c r="W18" s="27"/>
      <c r="X18" s="37"/>
      <c r="Y18" s="35">
        <v>359418</v>
      </c>
      <c r="Z18" s="27"/>
      <c r="AA18" s="37"/>
      <c r="AB18" s="35">
        <v>392644.90921695012</v>
      </c>
      <c r="AC18" s="27"/>
      <c r="AD18" s="37"/>
      <c r="AE18" s="35">
        <f>136102491416/AE6</f>
        <v>398846.82749970694</v>
      </c>
      <c r="AF18" s="8"/>
    </row>
    <row r="19" spans="2:34" ht="23.45" customHeight="1">
      <c r="B19" s="3"/>
      <c r="C19" s="1059" t="s">
        <v>19</v>
      </c>
      <c r="D19" s="1059"/>
      <c r="E19" s="1059"/>
      <c r="F19" s="1059"/>
      <c r="G19" s="18" t="s">
        <v>12</v>
      </c>
      <c r="H19" s="31"/>
      <c r="I19" s="17">
        <v>3161966</v>
      </c>
      <c r="J19" s="19"/>
      <c r="K19" s="14"/>
      <c r="L19" s="31"/>
      <c r="M19" s="22">
        <v>2809378</v>
      </c>
      <c r="N19" s="2"/>
      <c r="O19" s="20"/>
      <c r="P19" s="22">
        <v>2894973</v>
      </c>
      <c r="Q19" s="2"/>
      <c r="R19" s="31"/>
      <c r="S19" s="22">
        <v>2770171</v>
      </c>
      <c r="T19" s="14"/>
      <c r="U19" s="31"/>
      <c r="V19" s="22">
        <v>2801957</v>
      </c>
      <c r="W19" s="14"/>
      <c r="X19" s="31"/>
      <c r="Y19" s="22">
        <v>2729352</v>
      </c>
      <c r="Z19" s="14"/>
      <c r="AA19" s="31"/>
      <c r="AB19" s="22">
        <v>2805382</v>
      </c>
      <c r="AC19" s="14"/>
      <c r="AD19" s="31"/>
      <c r="AE19" s="22">
        <v>2588922</v>
      </c>
      <c r="AF19" s="6"/>
    </row>
    <row r="20" spans="2:34" ht="23.45" customHeight="1">
      <c r="B20" s="3"/>
      <c r="C20" s="1056" t="s">
        <v>20</v>
      </c>
      <c r="D20" s="1056"/>
      <c r="E20" s="1056"/>
      <c r="F20" s="1056"/>
      <c r="G20" s="18" t="s">
        <v>17</v>
      </c>
      <c r="H20" s="31"/>
      <c r="I20" s="22">
        <v>29.308242316219889</v>
      </c>
      <c r="J20" s="19"/>
      <c r="K20" s="14"/>
      <c r="L20" s="31"/>
      <c r="M20" s="22">
        <v>23.876237276449075</v>
      </c>
      <c r="N20" s="2"/>
      <c r="O20" s="20"/>
      <c r="P20" s="22">
        <v>25</v>
      </c>
      <c r="Q20" s="2"/>
      <c r="R20" s="31"/>
      <c r="S20" s="22">
        <v>23</v>
      </c>
      <c r="T20" s="14"/>
      <c r="U20" s="31"/>
      <c r="V20" s="22">
        <v>23</v>
      </c>
      <c r="W20" s="14"/>
      <c r="X20" s="31"/>
      <c r="Y20" s="22">
        <v>23</v>
      </c>
      <c r="Z20" s="14"/>
      <c r="AA20" s="31"/>
      <c r="AB20" s="22">
        <v>21.07651211402732</v>
      </c>
      <c r="AC20" s="14"/>
      <c r="AD20" s="31"/>
      <c r="AE20" s="22">
        <f>AE19/AE14*1000</f>
        <v>19.021856109892948</v>
      </c>
      <c r="AF20" s="6"/>
    </row>
    <row r="21" spans="2:34" ht="23.45" customHeight="1">
      <c r="B21" s="25"/>
      <c r="C21" s="1058" t="s">
        <v>481</v>
      </c>
      <c r="D21" s="1058"/>
      <c r="E21" s="1058"/>
      <c r="F21" s="1058"/>
      <c r="G21" s="26" t="s">
        <v>17</v>
      </c>
      <c r="H21" s="37"/>
      <c r="I21" s="35">
        <v>3937.2792883434358</v>
      </c>
      <c r="J21" s="36"/>
      <c r="K21" s="27"/>
      <c r="L21" s="37"/>
      <c r="M21" s="35">
        <v>3503.7995333053136</v>
      </c>
      <c r="N21" s="28"/>
      <c r="O21" s="102"/>
      <c r="P21" s="35">
        <v>3612</v>
      </c>
      <c r="Q21" s="28"/>
      <c r="R21" s="37"/>
      <c r="S21" s="35">
        <v>3466</v>
      </c>
      <c r="T21" s="27"/>
      <c r="U21" s="37"/>
      <c r="V21" s="35">
        <v>3519</v>
      </c>
      <c r="W21" s="27"/>
      <c r="X21" s="37"/>
      <c r="Y21" s="35">
        <v>3437</v>
      </c>
      <c r="Z21" s="27"/>
      <c r="AA21" s="37"/>
      <c r="AB21" s="35">
        <v>3551.5795097335476</v>
      </c>
      <c r="AC21" s="27"/>
      <c r="AD21" s="37"/>
      <c r="AE21" s="35">
        <f>AE19/AE4*1000</f>
        <v>3293.7687498568712</v>
      </c>
      <c r="AF21" s="8"/>
    </row>
    <row r="22" spans="2:34" ht="23.45" customHeight="1">
      <c r="B22" s="3"/>
      <c r="C22" s="1059" t="s">
        <v>21</v>
      </c>
      <c r="D22" s="1059"/>
      <c r="E22" s="1059"/>
      <c r="F22" s="1059"/>
      <c r="G22" s="18" t="s">
        <v>22</v>
      </c>
      <c r="H22" s="31"/>
      <c r="I22" s="17">
        <v>306</v>
      </c>
      <c r="J22" s="19"/>
      <c r="K22" s="14"/>
      <c r="L22" s="31"/>
      <c r="M22" s="22">
        <v>285</v>
      </c>
      <c r="N22" s="2"/>
      <c r="O22" s="20"/>
      <c r="P22" s="457">
        <v>270</v>
      </c>
      <c r="Q22" s="2"/>
      <c r="R22" s="31"/>
      <c r="S22" s="22">
        <v>268</v>
      </c>
      <c r="T22" s="14"/>
      <c r="U22" s="31"/>
      <c r="V22" s="22">
        <v>267</v>
      </c>
      <c r="W22" s="14"/>
      <c r="X22" s="31"/>
      <c r="Y22" s="22">
        <v>264</v>
      </c>
      <c r="Z22" s="14"/>
      <c r="AA22" s="31"/>
      <c r="AB22" s="22">
        <v>262</v>
      </c>
      <c r="AC22" s="14"/>
      <c r="AD22" s="31"/>
      <c r="AE22" s="22">
        <v>232</v>
      </c>
      <c r="AF22" s="6"/>
    </row>
    <row r="23" spans="2:34" ht="23.45" customHeight="1">
      <c r="B23" s="3"/>
      <c r="C23" s="2" t="s">
        <v>23</v>
      </c>
      <c r="D23" s="1056" t="s">
        <v>4</v>
      </c>
      <c r="E23" s="1056"/>
      <c r="F23" s="1056"/>
      <c r="G23" s="18" t="s">
        <v>22</v>
      </c>
      <c r="H23" s="31"/>
      <c r="I23" s="22">
        <v>2624.4575163398695</v>
      </c>
      <c r="J23" s="19"/>
      <c r="K23" s="14"/>
      <c r="L23" s="31"/>
      <c r="M23" s="22">
        <v>2813.3649122807019</v>
      </c>
      <c r="N23" s="2"/>
      <c r="O23" s="20"/>
      <c r="P23" s="457">
        <v>2968</v>
      </c>
      <c r="Q23" s="2"/>
      <c r="R23" s="31"/>
      <c r="S23" s="22">
        <v>2983</v>
      </c>
      <c r="T23" s="14"/>
      <c r="U23" s="31"/>
      <c r="V23" s="22">
        <v>2982</v>
      </c>
      <c r="W23" s="14"/>
      <c r="X23" s="31"/>
      <c r="Y23" s="22">
        <v>3008</v>
      </c>
      <c r="Z23" s="14"/>
      <c r="AA23" s="31"/>
      <c r="AB23" s="22">
        <v>3014.8740458015268</v>
      </c>
      <c r="AC23" s="14"/>
      <c r="AD23" s="31"/>
      <c r="AE23" s="22">
        <f>AE4/AE22</f>
        <v>3387.9568965517242</v>
      </c>
      <c r="AF23" s="6"/>
    </row>
    <row r="24" spans="2:34" ht="23.45" customHeight="1">
      <c r="B24" s="3"/>
      <c r="C24" s="2" t="s">
        <v>462</v>
      </c>
      <c r="D24" s="1056" t="s">
        <v>6</v>
      </c>
      <c r="E24" s="1056"/>
      <c r="F24" s="1056"/>
      <c r="G24" s="18" t="s">
        <v>24</v>
      </c>
      <c r="H24" s="31"/>
      <c r="I24" s="22">
        <v>967.47712418300648</v>
      </c>
      <c r="J24" s="19"/>
      <c r="K24" s="14"/>
      <c r="L24" s="31"/>
      <c r="M24" s="22">
        <v>1097.519298245614</v>
      </c>
      <c r="N24" s="2"/>
      <c r="O24" s="20"/>
      <c r="P24" s="457">
        <v>1170</v>
      </c>
      <c r="Q24" s="2"/>
      <c r="R24" s="31"/>
      <c r="S24" s="22">
        <v>1235</v>
      </c>
      <c r="T24" s="14"/>
      <c r="U24" s="31"/>
      <c r="V24" s="22">
        <v>1249</v>
      </c>
      <c r="W24" s="14"/>
      <c r="X24" s="31"/>
      <c r="Y24" s="22">
        <v>1275</v>
      </c>
      <c r="Z24" s="14"/>
      <c r="AA24" s="31"/>
      <c r="AB24" s="22">
        <v>1293.8740458015268</v>
      </c>
      <c r="AC24" s="14"/>
      <c r="AD24" s="31"/>
      <c r="AE24" s="22">
        <f>AE6/AE22</f>
        <v>1470.8620689655172</v>
      </c>
      <c r="AF24" s="6"/>
    </row>
    <row r="25" spans="2:34" ht="23.45" customHeight="1">
      <c r="B25" s="3"/>
      <c r="C25" s="2" t="s">
        <v>462</v>
      </c>
      <c r="D25" s="1056" t="s">
        <v>25</v>
      </c>
      <c r="E25" s="1056"/>
      <c r="F25" s="1056"/>
      <c r="G25" s="18" t="s">
        <v>12</v>
      </c>
      <c r="H25" s="31"/>
      <c r="I25" s="22">
        <v>352570.51960784313</v>
      </c>
      <c r="J25" s="19"/>
      <c r="K25" s="14"/>
      <c r="L25" s="31"/>
      <c r="M25" s="22">
        <v>412856.78947368421</v>
      </c>
      <c r="N25" s="2"/>
      <c r="O25" s="20"/>
      <c r="P25" s="457">
        <v>436418</v>
      </c>
      <c r="Q25" s="2"/>
      <c r="R25" s="31"/>
      <c r="S25" s="22">
        <v>448259</v>
      </c>
      <c r="T25" s="14"/>
      <c r="U25" s="31"/>
      <c r="V25" s="22">
        <v>448019</v>
      </c>
      <c r="W25" s="14"/>
      <c r="X25" s="31"/>
      <c r="Y25" s="22">
        <v>458116</v>
      </c>
      <c r="Z25" s="14"/>
      <c r="AA25" s="31"/>
      <c r="AB25" s="22">
        <v>508033.05725190841</v>
      </c>
      <c r="AC25" s="14"/>
      <c r="AD25" s="31"/>
      <c r="AE25" s="22">
        <f>AE14/AE22</f>
        <v>586648.66810344823</v>
      </c>
      <c r="AF25" s="6"/>
      <c r="AH25" s="2"/>
    </row>
    <row r="26" spans="2:34" ht="23.45" customHeight="1">
      <c r="B26" s="4"/>
      <c r="C26" s="5" t="s">
        <v>26</v>
      </c>
      <c r="D26" s="1057" t="s">
        <v>19</v>
      </c>
      <c r="E26" s="1057"/>
      <c r="F26" s="1057"/>
      <c r="G26" s="38" t="s">
        <v>12</v>
      </c>
      <c r="H26" s="42"/>
      <c r="I26" s="40">
        <v>10333.222222222223</v>
      </c>
      <c r="J26" s="41"/>
      <c r="K26" s="39"/>
      <c r="L26" s="42"/>
      <c r="M26" s="40">
        <v>9857.4666666666672</v>
      </c>
      <c r="N26" s="5"/>
      <c r="O26" s="103"/>
      <c r="P26" s="458">
        <v>10722</v>
      </c>
      <c r="Q26" s="5"/>
      <c r="R26" s="42"/>
      <c r="S26" s="40">
        <v>10336</v>
      </c>
      <c r="T26" s="39"/>
      <c r="U26" s="42"/>
      <c r="V26" s="40">
        <v>10494</v>
      </c>
      <c r="W26" s="39"/>
      <c r="X26" s="42"/>
      <c r="Y26" s="40">
        <v>10338</v>
      </c>
      <c r="Z26" s="39"/>
      <c r="AA26" s="42"/>
      <c r="AB26" s="40">
        <v>10707.564885496184</v>
      </c>
      <c r="AC26" s="39"/>
      <c r="AD26" s="42"/>
      <c r="AE26" s="40">
        <f>AE19/AE22</f>
        <v>11159.146551724138</v>
      </c>
      <c r="AF26" s="7"/>
      <c r="AH26" s="2"/>
    </row>
    <row r="27" spans="2:34" ht="4.5" customHeight="1">
      <c r="V27" s="2"/>
    </row>
    <row r="28" spans="2:34" ht="75.75" customHeight="1">
      <c r="B28" s="1068" t="s">
        <v>692</v>
      </c>
      <c r="C28" s="1068"/>
      <c r="D28" s="1068"/>
      <c r="E28" s="1068"/>
      <c r="F28" s="1068"/>
      <c r="G28" s="1068"/>
      <c r="H28" s="1068"/>
      <c r="I28" s="1068"/>
      <c r="J28" s="1068"/>
      <c r="K28" s="1068"/>
      <c r="L28" s="1068"/>
      <c r="M28" s="1068"/>
      <c r="N28" s="1068"/>
      <c r="O28" s="1068"/>
      <c r="P28" s="1068"/>
      <c r="Q28" s="1068"/>
      <c r="R28" s="1068"/>
      <c r="S28" s="1068"/>
      <c r="T28" s="1068"/>
      <c r="U28" s="1068"/>
      <c r="V28" s="1068"/>
      <c r="X28" s="154"/>
      <c r="AA28" s="154"/>
      <c r="AD28" s="154"/>
    </row>
    <row r="29" spans="2:34" ht="15" customHeight="1"/>
    <row r="30" spans="2:34" ht="17.25">
      <c r="B30" s="1042" t="s">
        <v>27</v>
      </c>
      <c r="C30" s="1042"/>
      <c r="D30" s="1042"/>
      <c r="E30" s="1042"/>
      <c r="F30" s="1042"/>
      <c r="G30" s="1042"/>
      <c r="H30" s="1042"/>
      <c r="I30" s="1042"/>
    </row>
    <row r="31" spans="2:34" ht="16.5" customHeight="1"/>
    <row r="32" spans="2:34" ht="14.25" customHeight="1">
      <c r="B32" s="1062" t="s">
        <v>28</v>
      </c>
      <c r="C32" s="1062"/>
      <c r="D32" s="1062"/>
      <c r="E32" s="1062"/>
      <c r="F32" s="1062"/>
      <c r="G32" s="1062"/>
      <c r="H32" s="1062"/>
      <c r="I32" s="1062"/>
    </row>
    <row r="33" spans="2:49" s="43" customFormat="1" ht="18" customHeight="1">
      <c r="M33" s="44"/>
      <c r="P33" s="44"/>
      <c r="Q33" s="44"/>
      <c r="R33" s="44"/>
      <c r="T33" s="44"/>
      <c r="U33" s="44"/>
      <c r="V33" s="460"/>
      <c r="W33" s="44"/>
      <c r="X33" s="44"/>
      <c r="Z33" s="44"/>
      <c r="AA33" s="44"/>
      <c r="AC33" s="44"/>
      <c r="AD33" s="44"/>
      <c r="AF33" s="44" t="s">
        <v>29</v>
      </c>
    </row>
    <row r="34" spans="2:49" ht="30" customHeight="1">
      <c r="B34" s="1063" t="s">
        <v>30</v>
      </c>
      <c r="C34" s="1064"/>
      <c r="D34" s="1064"/>
      <c r="E34" s="1064"/>
      <c r="F34" s="1064"/>
      <c r="G34" s="1064"/>
      <c r="H34" s="9"/>
      <c r="I34" s="10" t="s">
        <v>3</v>
      </c>
      <c r="J34" s="11"/>
      <c r="K34" s="11"/>
      <c r="L34" s="9"/>
      <c r="M34" s="12" t="s">
        <v>463</v>
      </c>
      <c r="N34" s="11"/>
      <c r="O34" s="9"/>
      <c r="P34" s="112" t="s">
        <v>472</v>
      </c>
      <c r="Q34" s="11"/>
      <c r="R34" s="100"/>
      <c r="S34" s="12" t="s">
        <v>638</v>
      </c>
      <c r="T34" s="11"/>
      <c r="U34" s="9"/>
      <c r="V34" s="12" t="s">
        <v>657</v>
      </c>
      <c r="W34" s="11"/>
      <c r="X34" s="100"/>
      <c r="Y34" s="12" t="s">
        <v>678</v>
      </c>
      <c r="Z34" s="11"/>
      <c r="AA34" s="100"/>
      <c r="AB34" s="12" t="s">
        <v>693</v>
      </c>
      <c r="AC34" s="11"/>
      <c r="AD34" s="9"/>
      <c r="AE34" s="12" t="s">
        <v>694</v>
      </c>
      <c r="AF34" s="13"/>
    </row>
    <row r="35" spans="2:49" ht="20.25" customHeight="1">
      <c r="B35" s="3"/>
      <c r="C35" s="1059" t="s">
        <v>31</v>
      </c>
      <c r="D35" s="14"/>
      <c r="E35" s="2"/>
      <c r="F35" s="1060" t="s">
        <v>32</v>
      </c>
      <c r="G35" s="1060"/>
      <c r="H35" s="2"/>
      <c r="I35" s="23">
        <v>301638</v>
      </c>
      <c r="J35" s="45"/>
      <c r="K35" s="45"/>
      <c r="L35" s="46"/>
      <c r="M35" s="49">
        <v>363759</v>
      </c>
      <c r="N35" s="47"/>
      <c r="O35" s="48"/>
      <c r="P35" s="49">
        <v>357517</v>
      </c>
      <c r="Q35" s="14"/>
      <c r="R35" s="487"/>
      <c r="S35" s="49">
        <v>355539</v>
      </c>
      <c r="T35" s="14"/>
      <c r="U35" s="48"/>
      <c r="V35" s="685">
        <v>406401</v>
      </c>
      <c r="W35" s="14"/>
      <c r="X35" s="487"/>
      <c r="Y35" s="685">
        <v>384989</v>
      </c>
      <c r="Z35" s="14"/>
      <c r="AA35" s="487"/>
      <c r="AB35" s="685">
        <v>400636</v>
      </c>
      <c r="AC35" s="14"/>
      <c r="AD35" s="48"/>
      <c r="AE35" s="685">
        <v>391000</v>
      </c>
      <c r="AF35" s="6"/>
      <c r="AG35" s="2"/>
      <c r="AH35" s="2"/>
      <c r="AI35" s="2"/>
      <c r="AJ35" s="2"/>
      <c r="AK35" s="2"/>
      <c r="AL35" s="2"/>
      <c r="AM35" s="2"/>
      <c r="AN35" s="2"/>
      <c r="AO35" s="2"/>
      <c r="AP35" s="2"/>
      <c r="AQ35" s="2"/>
      <c r="AR35" s="2"/>
      <c r="AS35" s="2"/>
      <c r="AT35" s="2"/>
      <c r="AU35" s="2"/>
      <c r="AV35" s="2"/>
      <c r="AW35" s="2"/>
    </row>
    <row r="36" spans="2:49" ht="20.25" customHeight="1">
      <c r="B36" s="25"/>
      <c r="C36" s="1058"/>
      <c r="D36" s="27"/>
      <c r="E36" s="28"/>
      <c r="F36" s="1065" t="s">
        <v>33</v>
      </c>
      <c r="G36" s="1065"/>
      <c r="H36" s="28"/>
      <c r="I36" s="50">
        <v>299074</v>
      </c>
      <c r="J36" s="51"/>
      <c r="K36" s="51"/>
      <c r="L36" s="52"/>
      <c r="M36" s="55">
        <v>356566</v>
      </c>
      <c r="N36" s="53"/>
      <c r="O36" s="54"/>
      <c r="P36" s="55">
        <v>353301</v>
      </c>
      <c r="Q36" s="27"/>
      <c r="R36" s="239"/>
      <c r="S36" s="55">
        <v>353821</v>
      </c>
      <c r="T36" s="27"/>
      <c r="U36" s="54"/>
      <c r="V36" s="55">
        <v>403583</v>
      </c>
      <c r="W36" s="27"/>
      <c r="X36" s="239"/>
      <c r="Y36" s="55">
        <v>379276</v>
      </c>
      <c r="Z36" s="27"/>
      <c r="AA36" s="239"/>
      <c r="AB36" s="55">
        <v>396533</v>
      </c>
      <c r="AC36" s="27"/>
      <c r="AD36" s="54"/>
      <c r="AE36" s="55">
        <v>391000</v>
      </c>
      <c r="AF36" s="8"/>
      <c r="AG36" s="442"/>
      <c r="AH36" s="442"/>
      <c r="AI36" s="442"/>
      <c r="AJ36" s="442"/>
      <c r="AK36" s="442"/>
      <c r="AL36" s="442"/>
      <c r="AM36" s="442"/>
      <c r="AN36" s="442"/>
      <c r="AO36" s="442"/>
      <c r="AP36" s="442"/>
      <c r="AQ36" s="442"/>
      <c r="AR36" s="442"/>
      <c r="AS36" s="2"/>
      <c r="AT36" s="2"/>
      <c r="AU36" s="2"/>
      <c r="AV36" s="2"/>
      <c r="AW36" s="2"/>
    </row>
    <row r="37" spans="2:49" ht="20.25" customHeight="1">
      <c r="B37" s="3"/>
      <c r="C37" s="1059" t="s">
        <v>34</v>
      </c>
      <c r="D37" s="14"/>
      <c r="E37" s="2"/>
      <c r="F37" s="1060" t="s">
        <v>32</v>
      </c>
      <c r="G37" s="1060"/>
      <c r="H37" s="2"/>
      <c r="I37" s="23">
        <v>181313</v>
      </c>
      <c r="J37" s="45"/>
      <c r="K37" s="45"/>
      <c r="L37" s="46"/>
      <c r="M37" s="49">
        <v>193149</v>
      </c>
      <c r="N37" s="47"/>
      <c r="O37" s="48"/>
      <c r="P37" s="49">
        <v>198734</v>
      </c>
      <c r="Q37" s="14"/>
      <c r="R37" s="487"/>
      <c r="S37" s="49">
        <v>229500</v>
      </c>
      <c r="T37" s="14"/>
      <c r="U37" s="48"/>
      <c r="V37" s="685">
        <v>233887</v>
      </c>
      <c r="W37" s="14"/>
      <c r="X37" s="487"/>
      <c r="Y37" s="685">
        <v>239429</v>
      </c>
      <c r="Z37" s="14"/>
      <c r="AA37" s="487"/>
      <c r="AB37" s="685">
        <v>238797</v>
      </c>
      <c r="AC37" s="14"/>
      <c r="AD37" s="48"/>
      <c r="AE37" s="685">
        <v>245554</v>
      </c>
      <c r="AF37" s="6"/>
      <c r="AG37" s="441"/>
      <c r="AH37" s="441"/>
      <c r="AI37" s="441"/>
      <c r="AJ37" s="441"/>
      <c r="AK37" s="441"/>
      <c r="AL37" s="441"/>
      <c r="AM37" s="441"/>
      <c r="AN37" s="441"/>
      <c r="AO37" s="441"/>
      <c r="AP37" s="441"/>
      <c r="AQ37" s="441"/>
      <c r="AR37" s="441"/>
      <c r="AS37" s="2"/>
      <c r="AT37" s="2"/>
      <c r="AU37" s="2"/>
      <c r="AV37" s="2"/>
      <c r="AW37" s="2"/>
    </row>
    <row r="38" spans="2:49" ht="20.25" customHeight="1">
      <c r="B38" s="25"/>
      <c r="C38" s="1058"/>
      <c r="D38" s="27"/>
      <c r="E38" s="28"/>
      <c r="F38" s="1065" t="s">
        <v>33</v>
      </c>
      <c r="G38" s="1065"/>
      <c r="H38" s="28"/>
      <c r="I38" s="50">
        <v>179908</v>
      </c>
      <c r="J38" s="51"/>
      <c r="K38" s="51"/>
      <c r="L38" s="52"/>
      <c r="M38" s="55">
        <v>191448</v>
      </c>
      <c r="N38" s="53"/>
      <c r="O38" s="54"/>
      <c r="P38" s="55">
        <v>196455</v>
      </c>
      <c r="Q38" s="27"/>
      <c r="R38" s="239"/>
      <c r="S38" s="55">
        <v>226524</v>
      </c>
      <c r="T38" s="27"/>
      <c r="U38" s="54"/>
      <c r="V38" s="55">
        <v>229315</v>
      </c>
      <c r="W38" s="27"/>
      <c r="X38" s="239"/>
      <c r="Y38" s="55">
        <v>235472</v>
      </c>
      <c r="Z38" s="27"/>
      <c r="AA38" s="239"/>
      <c r="AB38" s="55">
        <v>237013</v>
      </c>
      <c r="AC38" s="27"/>
      <c r="AD38" s="54"/>
      <c r="AE38" s="55">
        <v>245554</v>
      </c>
      <c r="AF38" s="8"/>
      <c r="AG38" s="441"/>
      <c r="AH38" s="441"/>
      <c r="AI38" s="441"/>
      <c r="AJ38" s="441"/>
      <c r="AK38" s="441"/>
      <c r="AL38" s="441"/>
      <c r="AM38" s="441"/>
      <c r="AN38" s="441"/>
      <c r="AO38" s="441"/>
      <c r="AP38" s="441"/>
      <c r="AQ38" s="441"/>
      <c r="AR38" s="441"/>
      <c r="AS38" s="2"/>
      <c r="AT38" s="2"/>
      <c r="AU38" s="2"/>
      <c r="AV38" s="2"/>
      <c r="AW38" s="2"/>
    </row>
    <row r="39" spans="2:49" ht="20.25" customHeight="1">
      <c r="B39" s="3"/>
      <c r="C39" s="1059" t="s">
        <v>35</v>
      </c>
      <c r="D39" s="14"/>
      <c r="E39" s="2"/>
      <c r="F39" s="1060" t="s">
        <v>32</v>
      </c>
      <c r="G39" s="1060"/>
      <c r="H39" s="2"/>
      <c r="I39" s="56">
        <v>482951</v>
      </c>
      <c r="J39" s="57"/>
      <c r="K39" s="57"/>
      <c r="L39" s="58"/>
      <c r="M39" s="61">
        <v>556908</v>
      </c>
      <c r="N39" s="59"/>
      <c r="O39" s="60"/>
      <c r="P39" s="61">
        <v>556251</v>
      </c>
      <c r="Q39" s="14"/>
      <c r="R39" s="684"/>
      <c r="S39" s="61">
        <v>585039</v>
      </c>
      <c r="T39" s="14"/>
      <c r="U39" s="60"/>
      <c r="V39" s="61">
        <v>640288</v>
      </c>
      <c r="W39" s="14"/>
      <c r="X39" s="684"/>
      <c r="Y39" s="61">
        <v>624418</v>
      </c>
      <c r="Z39" s="14"/>
      <c r="AA39" s="684"/>
      <c r="AB39" s="61">
        <f>AB35+AB37</f>
        <v>639433</v>
      </c>
      <c r="AC39" s="14"/>
      <c r="AD39" s="60"/>
      <c r="AE39" s="61">
        <f>AE35+AE37</f>
        <v>636554</v>
      </c>
      <c r="AF39" s="6"/>
      <c r="AG39" s="441"/>
      <c r="AH39" s="441"/>
      <c r="AI39" s="441"/>
      <c r="AJ39" s="441"/>
      <c r="AK39" s="441"/>
      <c r="AL39" s="441"/>
      <c r="AM39" s="441"/>
      <c r="AN39" s="441"/>
      <c r="AO39" s="441"/>
      <c r="AP39" s="441"/>
      <c r="AQ39" s="441"/>
      <c r="AR39" s="441"/>
      <c r="AS39" s="2"/>
      <c r="AT39" s="2"/>
      <c r="AU39" s="2"/>
      <c r="AV39" s="2"/>
      <c r="AW39" s="2"/>
    </row>
    <row r="40" spans="2:49" ht="20.25" customHeight="1">
      <c r="B40" s="4"/>
      <c r="C40" s="1057"/>
      <c r="D40" s="39"/>
      <c r="E40" s="5"/>
      <c r="F40" s="1061" t="s">
        <v>33</v>
      </c>
      <c r="G40" s="1061"/>
      <c r="H40" s="5"/>
      <c r="I40" s="62">
        <v>478982</v>
      </c>
      <c r="J40" s="63"/>
      <c r="K40" s="63"/>
      <c r="L40" s="64"/>
      <c r="M40" s="67">
        <v>548014</v>
      </c>
      <c r="N40" s="65"/>
      <c r="O40" s="66"/>
      <c r="P40" s="67">
        <v>549756</v>
      </c>
      <c r="Q40" s="39"/>
      <c r="R40" s="437"/>
      <c r="S40" s="67">
        <v>580345</v>
      </c>
      <c r="T40" s="39"/>
      <c r="U40" s="66"/>
      <c r="V40" s="67">
        <v>632898</v>
      </c>
      <c r="W40" s="39"/>
      <c r="X40" s="437"/>
      <c r="Y40" s="67">
        <v>614748</v>
      </c>
      <c r="Z40" s="39"/>
      <c r="AA40" s="437"/>
      <c r="AB40" s="67">
        <f>AB36+AB38</f>
        <v>633546</v>
      </c>
      <c r="AC40" s="39"/>
      <c r="AD40" s="66"/>
      <c r="AE40" s="67">
        <f>AE36+AE38</f>
        <v>636554</v>
      </c>
      <c r="AF40" s="7"/>
      <c r="AG40" s="441"/>
      <c r="AH40" s="441"/>
      <c r="AI40" s="441"/>
      <c r="AJ40" s="441"/>
      <c r="AK40" s="441"/>
      <c r="AL40" s="441"/>
      <c r="AM40" s="441"/>
      <c r="AN40" s="441"/>
      <c r="AO40" s="441"/>
      <c r="AP40" s="441"/>
      <c r="AQ40" s="441"/>
      <c r="AR40" s="441"/>
      <c r="AS40" s="2"/>
      <c r="AT40" s="2"/>
      <c r="AU40" s="2"/>
      <c r="AV40" s="2"/>
      <c r="AW40" s="2"/>
    </row>
    <row r="41" spans="2:49" ht="14.25" customHeight="1">
      <c r="AG41" s="2"/>
      <c r="AH41" s="2"/>
      <c r="AI41" s="2"/>
      <c r="AJ41" s="2"/>
      <c r="AK41" s="2"/>
      <c r="AL41" s="2"/>
      <c r="AM41" s="2"/>
      <c r="AN41" s="2"/>
      <c r="AO41" s="2"/>
      <c r="AP41" s="2"/>
      <c r="AQ41" s="2"/>
      <c r="AR41" s="2"/>
      <c r="AS41" s="2"/>
      <c r="AT41" s="2"/>
      <c r="AU41" s="2"/>
      <c r="AV41" s="2"/>
      <c r="AW41" s="2"/>
    </row>
    <row r="42" spans="2:49">
      <c r="AG42" s="442"/>
      <c r="AH42" s="442"/>
      <c r="AI42" s="442"/>
      <c r="AJ42" s="442"/>
      <c r="AK42" s="442"/>
      <c r="AL42" s="442"/>
      <c r="AM42" s="442"/>
      <c r="AN42" s="442"/>
      <c r="AO42" s="442"/>
      <c r="AP42" s="442"/>
      <c r="AQ42" s="442"/>
      <c r="AR42" s="442"/>
      <c r="AS42" s="2"/>
    </row>
    <row r="43" spans="2:49">
      <c r="AG43" s="441"/>
      <c r="AH43" s="441"/>
      <c r="AI43" s="441"/>
      <c r="AJ43" s="441"/>
      <c r="AK43" s="441"/>
      <c r="AL43" s="441"/>
      <c r="AM43" s="441"/>
      <c r="AN43" s="441"/>
      <c r="AO43" s="441"/>
      <c r="AP43" s="441"/>
      <c r="AQ43" s="441"/>
      <c r="AR43" s="441"/>
      <c r="AS43" s="2"/>
    </row>
    <row r="44" spans="2:49">
      <c r="AG44" s="441"/>
      <c r="AH44" s="441"/>
      <c r="AI44" s="441"/>
      <c r="AJ44" s="441"/>
      <c r="AK44" s="441"/>
      <c r="AL44" s="441"/>
      <c r="AM44" s="441"/>
      <c r="AN44" s="441"/>
      <c r="AO44" s="441"/>
      <c r="AP44" s="441"/>
      <c r="AQ44" s="441"/>
      <c r="AR44" s="441"/>
      <c r="AS44" s="2"/>
    </row>
    <row r="45" spans="2:49">
      <c r="AG45" s="2"/>
      <c r="AH45" s="2"/>
      <c r="AI45" s="2"/>
      <c r="AJ45" s="2"/>
      <c r="AK45" s="2"/>
      <c r="AL45" s="2"/>
      <c r="AM45" s="2"/>
      <c r="AN45" s="2"/>
      <c r="AO45" s="2"/>
      <c r="AP45" s="2"/>
      <c r="AQ45" s="2"/>
      <c r="AR45" s="2"/>
      <c r="AS45" s="2"/>
    </row>
    <row r="46" spans="2:49">
      <c r="AG46" s="2"/>
      <c r="AH46" s="2"/>
      <c r="AI46" s="2"/>
      <c r="AJ46" s="2"/>
      <c r="AK46" s="2"/>
      <c r="AL46" s="2"/>
      <c r="AM46" s="2"/>
      <c r="AN46" s="2"/>
      <c r="AO46" s="2"/>
      <c r="AP46" s="2"/>
      <c r="AQ46" s="2"/>
      <c r="AR46" s="2"/>
      <c r="AS46" s="2"/>
    </row>
  </sheetData>
  <mergeCells count="78">
    <mergeCell ref="B28:V28"/>
    <mergeCell ref="M6:M7"/>
    <mergeCell ref="I4:I5"/>
    <mergeCell ref="AE12:AE13"/>
    <mergeCell ref="S4:S5"/>
    <mergeCell ref="S6:S7"/>
    <mergeCell ref="S8:S9"/>
    <mergeCell ref="S10:S11"/>
    <mergeCell ref="S12:S13"/>
    <mergeCell ref="V4:V5"/>
    <mergeCell ref="V6:V7"/>
    <mergeCell ref="AE4:AE5"/>
    <mergeCell ref="AE6:AE7"/>
    <mergeCell ref="AE8:AE9"/>
    <mergeCell ref="AE10:AE11"/>
    <mergeCell ref="P4:P5"/>
    <mergeCell ref="M12:M13"/>
    <mergeCell ref="M8:M9"/>
    <mergeCell ref="P10:P11"/>
    <mergeCell ref="P6:P7"/>
    <mergeCell ref="V8:V9"/>
    <mergeCell ref="V10:V11"/>
    <mergeCell ref="P12:P13"/>
    <mergeCell ref="P8:P9"/>
    <mergeCell ref="V12:V13"/>
    <mergeCell ref="C8:F9"/>
    <mergeCell ref="G8:G9"/>
    <mergeCell ref="M10:M11"/>
    <mergeCell ref="I8:I9"/>
    <mergeCell ref="I10:I11"/>
    <mergeCell ref="C18:F18"/>
    <mergeCell ref="C17:F17"/>
    <mergeCell ref="C15:F15"/>
    <mergeCell ref="C12:F13"/>
    <mergeCell ref="G12:G13"/>
    <mergeCell ref="M4:M5"/>
    <mergeCell ref="C16:F16"/>
    <mergeCell ref="D23:F23"/>
    <mergeCell ref="C19:F19"/>
    <mergeCell ref="B1:I1"/>
    <mergeCell ref="B3:G3"/>
    <mergeCell ref="C4:F5"/>
    <mergeCell ref="G4:G5"/>
    <mergeCell ref="C14:F14"/>
    <mergeCell ref="I12:I13"/>
    <mergeCell ref="C6:F7"/>
    <mergeCell ref="C22:F22"/>
    <mergeCell ref="I6:I7"/>
    <mergeCell ref="C10:F11"/>
    <mergeCell ref="G10:G11"/>
    <mergeCell ref="G6:G7"/>
    <mergeCell ref="C39:C40"/>
    <mergeCell ref="F39:G39"/>
    <mergeCell ref="F40:G40"/>
    <mergeCell ref="B30:I30"/>
    <mergeCell ref="B32:I32"/>
    <mergeCell ref="B34:G34"/>
    <mergeCell ref="C35:C36"/>
    <mergeCell ref="F35:G35"/>
    <mergeCell ref="F36:G36"/>
    <mergeCell ref="C37:C38"/>
    <mergeCell ref="F37:G37"/>
    <mergeCell ref="F38:G38"/>
    <mergeCell ref="D24:F24"/>
    <mergeCell ref="D25:F25"/>
    <mergeCell ref="D26:F26"/>
    <mergeCell ref="C20:F20"/>
    <mergeCell ref="C21:F21"/>
    <mergeCell ref="AB4:AB5"/>
    <mergeCell ref="AB6:AB7"/>
    <mergeCell ref="AB8:AB9"/>
    <mergeCell ref="AB10:AB11"/>
    <mergeCell ref="AB12:AB13"/>
    <mergeCell ref="Y4:Y5"/>
    <mergeCell ref="Y6:Y7"/>
    <mergeCell ref="Y8:Y9"/>
    <mergeCell ref="Y10:Y11"/>
    <mergeCell ref="Y12:Y13"/>
  </mergeCells>
  <phoneticPr fontId="2"/>
  <pageMargins left="0.47244094488188981" right="0.23622047244094491" top="0.70866141732283472" bottom="0.55118110236220474" header="0.51181102362204722" footer="0.23622047244094491"/>
  <pageSetup paperSize="9" scale="90" firstPageNumber="2" orientation="portrait" useFirstPageNumber="1" r:id="rId1"/>
  <headerFooter alignWithMargins="0">
    <oddFooter>&amp;C&amp;"ＭＳ Ｐ明朝,標準"－&amp;P－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S58"/>
  <sheetViews>
    <sheetView showGridLines="0" topLeftCell="A25" zoomScaleNormal="100" workbookViewId="0">
      <selection activeCell="D9" sqref="D9"/>
    </sheetView>
  </sheetViews>
  <sheetFormatPr defaultColWidth="9" defaultRowHeight="12"/>
  <cols>
    <col min="1" max="1" width="8.28515625" style="1" customWidth="1"/>
    <col min="2" max="2" width="0.42578125" style="1" customWidth="1"/>
    <col min="3" max="3" width="3.42578125" style="1" customWidth="1"/>
    <col min="4" max="5" width="0.42578125" style="1" customWidth="1"/>
    <col min="6" max="6" width="26.28515625" style="98" customWidth="1"/>
    <col min="7" max="8" width="0.42578125" style="1" customWidth="1"/>
    <col min="9" max="9" width="0.42578125" style="1" hidden="1" customWidth="1"/>
    <col min="10" max="10" width="10.5703125" style="1" hidden="1" customWidth="1"/>
    <col min="11" max="12" width="0.42578125" style="1" hidden="1" customWidth="1"/>
    <col min="13" max="13" width="10.5703125" style="68" hidden="1" customWidth="1"/>
    <col min="14" max="14" width="0.42578125" style="1" hidden="1" customWidth="1"/>
    <col min="15" max="19" width="11.5703125" style="1" customWidth="1"/>
    <col min="20" max="16384" width="9" style="1"/>
  </cols>
  <sheetData>
    <row r="1" spans="2:19">
      <c r="B1" s="1062" t="s">
        <v>36</v>
      </c>
      <c r="C1" s="1062"/>
      <c r="D1" s="1062"/>
      <c r="E1" s="1062"/>
      <c r="F1" s="1062"/>
    </row>
    <row r="2" spans="2:19" s="43" customFormat="1" ht="18" customHeight="1">
      <c r="F2" s="69"/>
      <c r="M2" s="70"/>
      <c r="N2" s="44"/>
      <c r="O2" s="459"/>
      <c r="P2" s="459"/>
      <c r="Q2" s="459"/>
      <c r="R2" s="459"/>
      <c r="S2" s="459" t="s">
        <v>474</v>
      </c>
    </row>
    <row r="3" spans="2:19" ht="30" customHeight="1">
      <c r="B3" s="1063" t="s">
        <v>37</v>
      </c>
      <c r="C3" s="1064"/>
      <c r="D3" s="1064"/>
      <c r="E3" s="1064"/>
      <c r="F3" s="1064"/>
      <c r="G3" s="9"/>
      <c r="H3" s="11"/>
      <c r="I3" s="9"/>
      <c r="J3" s="12" t="s">
        <v>463</v>
      </c>
      <c r="K3" s="11"/>
      <c r="L3" s="9"/>
      <c r="M3" s="12" t="s">
        <v>472</v>
      </c>
      <c r="N3" s="11"/>
      <c r="O3" s="686" t="s">
        <v>638</v>
      </c>
      <c r="P3" s="686" t="s">
        <v>656</v>
      </c>
      <c r="Q3" s="590" t="s">
        <v>677</v>
      </c>
      <c r="R3" s="686" t="s">
        <v>691</v>
      </c>
      <c r="S3" s="710" t="s">
        <v>695</v>
      </c>
    </row>
    <row r="4" spans="2:19" ht="18" customHeight="1">
      <c r="B4" s="71"/>
      <c r="C4" s="1069" t="s">
        <v>38</v>
      </c>
      <c r="D4" s="16"/>
      <c r="E4" s="72"/>
      <c r="F4" s="73" t="s">
        <v>39</v>
      </c>
      <c r="G4" s="75"/>
      <c r="H4" s="76"/>
      <c r="I4" s="75"/>
      <c r="J4" s="431">
        <v>117833</v>
      </c>
      <c r="K4" s="74"/>
      <c r="L4" s="75"/>
      <c r="M4" s="431">
        <v>118175</v>
      </c>
      <c r="N4" s="74"/>
      <c r="O4" s="687">
        <v>119621</v>
      </c>
      <c r="P4" s="687">
        <v>120943</v>
      </c>
      <c r="Q4" s="431">
        <v>133105</v>
      </c>
      <c r="R4" s="687">
        <v>136102</v>
      </c>
      <c r="S4" s="711">
        <v>134924</v>
      </c>
    </row>
    <row r="5" spans="2:19" ht="18" customHeight="1">
      <c r="B5" s="3"/>
      <c r="C5" s="1070"/>
      <c r="D5" s="14"/>
      <c r="E5" s="72"/>
      <c r="F5" s="73" t="s">
        <v>40</v>
      </c>
      <c r="G5" s="75"/>
      <c r="H5" s="76"/>
      <c r="I5" s="75"/>
      <c r="J5" s="431">
        <v>3738</v>
      </c>
      <c r="K5" s="74"/>
      <c r="L5" s="75"/>
      <c r="M5" s="431">
        <v>3589</v>
      </c>
      <c r="N5" s="74"/>
      <c r="O5" s="687">
        <v>3321</v>
      </c>
      <c r="P5" s="687">
        <v>3308</v>
      </c>
      <c r="Q5" s="431">
        <v>3334</v>
      </c>
      <c r="R5" s="687">
        <v>3255</v>
      </c>
      <c r="S5" s="711">
        <v>3363</v>
      </c>
    </row>
    <row r="6" spans="2:19" ht="18" customHeight="1">
      <c r="B6" s="3"/>
      <c r="C6" s="1070"/>
      <c r="D6" s="14"/>
      <c r="E6" s="72"/>
      <c r="F6" s="73" t="s">
        <v>41</v>
      </c>
      <c r="G6" s="75"/>
      <c r="H6" s="76"/>
      <c r="I6" s="75"/>
      <c r="J6" s="431">
        <v>362</v>
      </c>
      <c r="K6" s="74"/>
      <c r="L6" s="75"/>
      <c r="M6" s="431">
        <v>296</v>
      </c>
      <c r="N6" s="74"/>
      <c r="O6" s="687">
        <v>101</v>
      </c>
      <c r="P6" s="687">
        <v>191</v>
      </c>
      <c r="Q6" s="431">
        <v>180</v>
      </c>
      <c r="R6" s="687">
        <v>83</v>
      </c>
      <c r="S6" s="711">
        <v>83</v>
      </c>
    </row>
    <row r="7" spans="2:19" ht="18" customHeight="1">
      <c r="B7" s="3"/>
      <c r="C7" s="1070"/>
      <c r="D7" s="14"/>
      <c r="E7" s="72"/>
      <c r="F7" s="73" t="s">
        <v>42</v>
      </c>
      <c r="G7" s="75"/>
      <c r="H7" s="76"/>
      <c r="I7" s="75"/>
      <c r="J7" s="431">
        <v>157</v>
      </c>
      <c r="K7" s="74"/>
      <c r="L7" s="75"/>
      <c r="M7" s="431">
        <v>177</v>
      </c>
      <c r="N7" s="74"/>
      <c r="O7" s="688">
        <v>308</v>
      </c>
      <c r="P7" s="688">
        <v>460</v>
      </c>
      <c r="Q7" s="591">
        <v>360</v>
      </c>
      <c r="R7" s="688">
        <v>427</v>
      </c>
      <c r="S7" s="712">
        <v>506</v>
      </c>
    </row>
    <row r="8" spans="2:19" ht="18" customHeight="1">
      <c r="B8" s="3"/>
      <c r="C8" s="1070"/>
      <c r="D8" s="14"/>
      <c r="E8" s="72"/>
      <c r="F8" s="73" t="s">
        <v>43</v>
      </c>
      <c r="G8" s="75"/>
      <c r="H8" s="76"/>
      <c r="I8" s="75"/>
      <c r="J8" s="431">
        <v>39</v>
      </c>
      <c r="K8" s="74"/>
      <c r="L8" s="75"/>
      <c r="M8" s="431">
        <v>43</v>
      </c>
      <c r="N8" s="74"/>
      <c r="O8" s="687">
        <v>180</v>
      </c>
      <c r="P8" s="687">
        <v>445</v>
      </c>
      <c r="Q8" s="431">
        <v>279</v>
      </c>
      <c r="R8" s="687">
        <v>231</v>
      </c>
      <c r="S8" s="711">
        <v>380</v>
      </c>
    </row>
    <row r="9" spans="2:19" ht="18" customHeight="1">
      <c r="B9" s="3"/>
      <c r="C9" s="1070"/>
      <c r="D9" s="14"/>
      <c r="E9" s="72"/>
      <c r="F9" s="73" t="s">
        <v>639</v>
      </c>
      <c r="G9" s="75"/>
      <c r="H9" s="463"/>
      <c r="I9" s="462"/>
      <c r="J9" s="431"/>
      <c r="K9" s="74"/>
      <c r="L9" s="75"/>
      <c r="M9" s="431"/>
      <c r="N9" s="74"/>
      <c r="O9" s="687"/>
      <c r="P9" s="687">
        <v>100</v>
      </c>
      <c r="Q9" s="431">
        <v>112</v>
      </c>
      <c r="R9" s="687">
        <v>128</v>
      </c>
      <c r="S9" s="711">
        <v>125</v>
      </c>
    </row>
    <row r="10" spans="2:19" ht="18" customHeight="1">
      <c r="B10" s="3"/>
      <c r="C10" s="1070"/>
      <c r="D10" s="14"/>
      <c r="E10" s="72"/>
      <c r="F10" s="73" t="s">
        <v>640</v>
      </c>
      <c r="G10" s="75"/>
      <c r="H10" s="463"/>
      <c r="I10" s="462"/>
      <c r="J10" s="431"/>
      <c r="K10" s="74"/>
      <c r="L10" s="75"/>
      <c r="M10" s="431"/>
      <c r="N10" s="74"/>
      <c r="O10" s="687"/>
      <c r="P10" s="687">
        <v>13008</v>
      </c>
      <c r="Q10" s="431">
        <v>1723</v>
      </c>
      <c r="R10" s="687"/>
      <c r="S10" s="711"/>
    </row>
    <row r="11" spans="2:19" ht="18" customHeight="1">
      <c r="B11" s="3"/>
      <c r="C11" s="1070"/>
      <c r="D11" s="14"/>
      <c r="E11" s="72"/>
      <c r="F11" s="73" t="s">
        <v>696</v>
      </c>
      <c r="G11" s="75"/>
      <c r="H11" s="463"/>
      <c r="I11" s="462"/>
      <c r="J11" s="431"/>
      <c r="K11" s="74"/>
      <c r="L11" s="75"/>
      <c r="M11" s="431"/>
      <c r="N11" s="74"/>
      <c r="O11" s="687"/>
      <c r="P11" s="687"/>
      <c r="Q11" s="431"/>
      <c r="R11" s="687"/>
      <c r="S11" s="711">
        <v>1130</v>
      </c>
    </row>
    <row r="12" spans="2:19" ht="18" customHeight="1">
      <c r="B12" s="3"/>
      <c r="C12" s="1070"/>
      <c r="D12" s="14"/>
      <c r="E12" s="72"/>
      <c r="F12" s="73" t="s">
        <v>44</v>
      </c>
      <c r="G12" s="75"/>
      <c r="H12" s="463"/>
      <c r="I12" s="462"/>
      <c r="J12" s="431">
        <v>7914</v>
      </c>
      <c r="K12" s="74"/>
      <c r="L12" s="75"/>
      <c r="M12" s="431">
        <v>7969</v>
      </c>
      <c r="N12" s="74"/>
      <c r="O12" s="687">
        <v>13812</v>
      </c>
      <c r="P12" s="687">
        <v>14357</v>
      </c>
      <c r="Q12" s="431">
        <v>15249</v>
      </c>
      <c r="R12" s="687">
        <v>14700</v>
      </c>
      <c r="S12" s="711">
        <v>19343</v>
      </c>
    </row>
    <row r="13" spans="2:19" ht="18" customHeight="1">
      <c r="B13" s="3"/>
      <c r="C13" s="1070"/>
      <c r="D13" s="14"/>
      <c r="E13" s="72"/>
      <c r="F13" s="73" t="s">
        <v>45</v>
      </c>
      <c r="G13" s="462"/>
      <c r="H13" s="76"/>
      <c r="I13" s="78"/>
      <c r="J13" s="431">
        <v>24</v>
      </c>
      <c r="K13" s="74"/>
      <c r="L13" s="75"/>
      <c r="M13" s="431">
        <v>23</v>
      </c>
      <c r="N13" s="74"/>
      <c r="O13" s="687">
        <v>23</v>
      </c>
      <c r="P13" s="687">
        <v>22</v>
      </c>
      <c r="Q13" s="431">
        <v>21</v>
      </c>
      <c r="R13" s="687">
        <v>20</v>
      </c>
      <c r="S13" s="711">
        <v>18</v>
      </c>
    </row>
    <row r="14" spans="2:19" ht="18" customHeight="1">
      <c r="B14" s="3"/>
      <c r="C14" s="1070"/>
      <c r="D14" s="14"/>
      <c r="E14" s="72"/>
      <c r="F14" s="73" t="s">
        <v>46</v>
      </c>
      <c r="G14" s="75"/>
      <c r="H14" s="76"/>
      <c r="I14" s="78"/>
      <c r="J14" s="431">
        <v>769</v>
      </c>
      <c r="K14" s="74"/>
      <c r="L14" s="75"/>
      <c r="M14" s="431">
        <v>918</v>
      </c>
      <c r="N14" s="74"/>
      <c r="O14" s="687">
        <v>554</v>
      </c>
      <c r="P14" s="687">
        <v>862</v>
      </c>
      <c r="Q14" s="431">
        <v>832</v>
      </c>
      <c r="R14" s="687">
        <v>418</v>
      </c>
      <c r="S14" s="711"/>
    </row>
    <row r="15" spans="2:19" ht="18" customHeight="1">
      <c r="B15" s="3"/>
      <c r="C15" s="1070"/>
      <c r="D15" s="14"/>
      <c r="E15" s="72"/>
      <c r="F15" s="73" t="s">
        <v>679</v>
      </c>
      <c r="G15" s="75"/>
      <c r="H15" s="76"/>
      <c r="I15" s="78"/>
      <c r="J15" s="431"/>
      <c r="K15" s="74"/>
      <c r="L15" s="75"/>
      <c r="M15" s="431"/>
      <c r="N15" s="74"/>
      <c r="O15" s="687"/>
      <c r="P15" s="687"/>
      <c r="Q15" s="431"/>
      <c r="R15" s="687">
        <v>129</v>
      </c>
      <c r="S15" s="711">
        <v>111</v>
      </c>
    </row>
    <row r="16" spans="2:19" ht="18" customHeight="1">
      <c r="B16" s="3"/>
      <c r="C16" s="1070"/>
      <c r="D16" s="14"/>
      <c r="E16" s="72"/>
      <c r="F16" s="73" t="s">
        <v>47</v>
      </c>
      <c r="G16" s="461"/>
      <c r="H16" s="79"/>
      <c r="I16" s="80"/>
      <c r="J16" s="431">
        <v>5767</v>
      </c>
      <c r="K16" s="74"/>
      <c r="L16" s="75"/>
      <c r="M16" s="431">
        <v>5556</v>
      </c>
      <c r="N16" s="74"/>
      <c r="O16" s="687">
        <v>4942</v>
      </c>
      <c r="P16" s="687">
        <v>5223</v>
      </c>
      <c r="Q16" s="431">
        <v>5541</v>
      </c>
      <c r="R16" s="687">
        <v>5289</v>
      </c>
      <c r="S16" s="711">
        <v>5386</v>
      </c>
    </row>
    <row r="17" spans="2:19" ht="18" customHeight="1">
      <c r="B17" s="3"/>
      <c r="C17" s="1070"/>
      <c r="D17" s="14"/>
      <c r="E17" s="1074" t="s">
        <v>49</v>
      </c>
      <c r="F17" s="1075"/>
      <c r="G17" s="1075"/>
      <c r="H17" s="1076"/>
      <c r="I17" s="80"/>
      <c r="J17" s="431">
        <v>11</v>
      </c>
      <c r="K17" s="74"/>
      <c r="L17" s="75"/>
      <c r="M17" s="431">
        <v>10</v>
      </c>
      <c r="N17" s="74"/>
      <c r="O17" s="687">
        <v>9</v>
      </c>
      <c r="P17" s="687">
        <v>9</v>
      </c>
      <c r="Q17" s="431">
        <v>9</v>
      </c>
      <c r="R17" s="687">
        <v>10</v>
      </c>
      <c r="S17" s="711">
        <v>10</v>
      </c>
    </row>
    <row r="18" spans="2:19" ht="18" customHeight="1">
      <c r="B18" s="3"/>
      <c r="C18" s="1070"/>
      <c r="D18" s="14"/>
      <c r="E18" s="72"/>
      <c r="F18" s="73" t="s">
        <v>50</v>
      </c>
      <c r="G18" s="23"/>
      <c r="H18" s="463"/>
      <c r="I18" s="464"/>
      <c r="J18" s="431">
        <v>1144</v>
      </c>
      <c r="K18" s="74"/>
      <c r="L18" s="75"/>
      <c r="M18" s="431">
        <v>461</v>
      </c>
      <c r="N18" s="74"/>
      <c r="O18" s="687">
        <v>477</v>
      </c>
      <c r="P18" s="687">
        <v>699</v>
      </c>
      <c r="Q18" s="431">
        <v>814</v>
      </c>
      <c r="R18" s="687">
        <v>2461</v>
      </c>
      <c r="S18" s="711">
        <v>1022</v>
      </c>
    </row>
    <row r="19" spans="2:19" ht="18" customHeight="1">
      <c r="B19" s="3"/>
      <c r="C19" s="1070"/>
      <c r="D19" s="14"/>
      <c r="E19" s="72"/>
      <c r="F19" s="73" t="s">
        <v>51</v>
      </c>
      <c r="G19" s="462"/>
      <c r="H19" s="463"/>
      <c r="I19" s="78"/>
      <c r="J19" s="431">
        <v>46408</v>
      </c>
      <c r="K19" s="74"/>
      <c r="L19" s="75"/>
      <c r="M19" s="431">
        <v>45454</v>
      </c>
      <c r="N19" s="74"/>
      <c r="O19" s="687">
        <v>40248</v>
      </c>
      <c r="P19" s="687">
        <v>53540</v>
      </c>
      <c r="Q19" s="431">
        <v>53773</v>
      </c>
      <c r="R19" s="687">
        <v>57230</v>
      </c>
      <c r="S19" s="711">
        <v>57933</v>
      </c>
    </row>
    <row r="20" spans="2:19" ht="18" customHeight="1">
      <c r="B20" s="3"/>
      <c r="C20" s="1070"/>
      <c r="D20" s="14"/>
      <c r="E20" s="72"/>
      <c r="F20" s="73" t="s">
        <v>52</v>
      </c>
      <c r="G20" s="75"/>
      <c r="H20" s="76"/>
      <c r="I20" s="75"/>
      <c r="J20" s="431">
        <v>354</v>
      </c>
      <c r="K20" s="74"/>
      <c r="L20" s="75"/>
      <c r="M20" s="431">
        <v>344</v>
      </c>
      <c r="N20" s="74"/>
      <c r="O20" s="687">
        <v>271</v>
      </c>
      <c r="P20" s="687">
        <v>254</v>
      </c>
      <c r="Q20" s="431">
        <v>232</v>
      </c>
      <c r="R20" s="687">
        <v>224</v>
      </c>
      <c r="S20" s="711">
        <v>222</v>
      </c>
    </row>
    <row r="21" spans="2:19" ht="18" customHeight="1">
      <c r="B21" s="3"/>
      <c r="C21" s="1070"/>
      <c r="D21" s="14"/>
      <c r="E21" s="72"/>
      <c r="F21" s="81" t="s">
        <v>53</v>
      </c>
      <c r="G21" s="75"/>
      <c r="H21" s="76"/>
      <c r="I21" s="75"/>
      <c r="J21" s="431">
        <v>61</v>
      </c>
      <c r="K21" s="74"/>
      <c r="L21" s="75"/>
      <c r="M21" s="431">
        <v>61</v>
      </c>
      <c r="N21" s="74"/>
      <c r="O21" s="687">
        <v>60</v>
      </c>
      <c r="P21" s="687">
        <v>60</v>
      </c>
      <c r="Q21" s="431">
        <v>30</v>
      </c>
      <c r="R21" s="687">
        <v>60</v>
      </c>
      <c r="S21" s="711">
        <v>60</v>
      </c>
    </row>
    <row r="22" spans="2:19" ht="18" customHeight="1">
      <c r="B22" s="3"/>
      <c r="C22" s="1070"/>
      <c r="D22" s="14"/>
      <c r="E22" s="72"/>
      <c r="F22" s="81" t="s">
        <v>54</v>
      </c>
      <c r="G22" s="75"/>
      <c r="H22" s="76"/>
      <c r="I22" s="75"/>
      <c r="J22" s="431">
        <v>5651</v>
      </c>
      <c r="K22" s="74"/>
      <c r="L22" s="75"/>
      <c r="M22" s="431">
        <v>5683</v>
      </c>
      <c r="N22" s="74"/>
      <c r="O22" s="687">
        <v>3356</v>
      </c>
      <c r="P22" s="687">
        <v>3077</v>
      </c>
      <c r="Q22" s="431">
        <v>2746</v>
      </c>
      <c r="R22" s="687">
        <v>1500</v>
      </c>
      <c r="S22" s="711">
        <v>860</v>
      </c>
    </row>
    <row r="23" spans="2:19" ht="18" customHeight="1">
      <c r="B23" s="3"/>
      <c r="C23" s="1070"/>
      <c r="D23" s="14"/>
      <c r="E23" s="72"/>
      <c r="F23" s="73" t="s">
        <v>55</v>
      </c>
      <c r="G23" s="75"/>
      <c r="H23" s="76"/>
      <c r="I23" s="75"/>
      <c r="J23" s="431">
        <v>7682</v>
      </c>
      <c r="K23" s="74"/>
      <c r="L23" s="75"/>
      <c r="M23" s="431">
        <v>7714</v>
      </c>
      <c r="N23" s="74"/>
      <c r="O23" s="687">
        <v>9180</v>
      </c>
      <c r="P23" s="687">
        <v>9159</v>
      </c>
      <c r="Q23" s="431">
        <v>9155</v>
      </c>
      <c r="R23" s="687">
        <v>8409</v>
      </c>
      <c r="S23" s="711">
        <v>8094</v>
      </c>
    </row>
    <row r="24" spans="2:19" ht="18" customHeight="1">
      <c r="B24" s="3"/>
      <c r="C24" s="1070"/>
      <c r="D24" s="14"/>
      <c r="E24" s="72"/>
      <c r="F24" s="73" t="s">
        <v>56</v>
      </c>
      <c r="G24" s="75"/>
      <c r="H24" s="76"/>
      <c r="I24" s="75"/>
      <c r="J24" s="431">
        <v>49369</v>
      </c>
      <c r="K24" s="74"/>
      <c r="L24" s="75"/>
      <c r="M24" s="431">
        <v>46037</v>
      </c>
      <c r="N24" s="74"/>
      <c r="O24" s="687">
        <v>54853</v>
      </c>
      <c r="P24" s="687">
        <v>67816</v>
      </c>
      <c r="Q24" s="431">
        <v>62806</v>
      </c>
      <c r="R24" s="687">
        <v>66341</v>
      </c>
      <c r="S24" s="711">
        <v>67471</v>
      </c>
    </row>
    <row r="25" spans="2:19" ht="18" customHeight="1">
      <c r="B25" s="3"/>
      <c r="C25" s="1070"/>
      <c r="D25" s="14"/>
      <c r="E25" s="72"/>
      <c r="F25" s="73" t="s">
        <v>57</v>
      </c>
      <c r="G25" s="75"/>
      <c r="H25" s="76"/>
      <c r="I25" s="75"/>
      <c r="J25" s="431">
        <v>13596</v>
      </c>
      <c r="K25" s="74"/>
      <c r="L25" s="75"/>
      <c r="M25" s="431">
        <v>12544</v>
      </c>
      <c r="N25" s="74"/>
      <c r="O25" s="687">
        <v>18306</v>
      </c>
      <c r="P25" s="687">
        <v>18770</v>
      </c>
      <c r="Q25" s="431">
        <v>17900</v>
      </c>
      <c r="R25" s="687">
        <v>19875</v>
      </c>
      <c r="S25" s="711">
        <v>20241</v>
      </c>
    </row>
    <row r="26" spans="2:19" ht="18" customHeight="1">
      <c r="B26" s="3"/>
      <c r="C26" s="1070"/>
      <c r="D26" s="14"/>
      <c r="E26" s="72"/>
      <c r="F26" s="73" t="s">
        <v>58</v>
      </c>
      <c r="G26" s="75"/>
      <c r="H26" s="76"/>
      <c r="I26" s="75"/>
      <c r="J26" s="431">
        <v>819</v>
      </c>
      <c r="K26" s="74"/>
      <c r="L26" s="75"/>
      <c r="M26" s="431">
        <v>861</v>
      </c>
      <c r="N26" s="74"/>
      <c r="O26" s="687">
        <v>1526</v>
      </c>
      <c r="P26" s="687">
        <v>1120</v>
      </c>
      <c r="Q26" s="431">
        <v>1067</v>
      </c>
      <c r="R26" s="687">
        <v>845</v>
      </c>
      <c r="S26" s="711">
        <v>1185</v>
      </c>
    </row>
    <row r="27" spans="2:19" ht="18" customHeight="1">
      <c r="B27" s="3"/>
      <c r="C27" s="1070"/>
      <c r="D27" s="14"/>
      <c r="E27" s="72"/>
      <c r="F27" s="73" t="s">
        <v>59</v>
      </c>
      <c r="G27" s="75"/>
      <c r="H27" s="76"/>
      <c r="I27" s="75"/>
      <c r="J27" s="431">
        <v>343</v>
      </c>
      <c r="K27" s="74"/>
      <c r="L27" s="75"/>
      <c r="M27" s="431">
        <v>433</v>
      </c>
      <c r="N27" s="74"/>
      <c r="O27" s="687">
        <v>379</v>
      </c>
      <c r="P27" s="687">
        <v>386</v>
      </c>
      <c r="Q27" s="431">
        <v>497</v>
      </c>
      <c r="R27" s="687">
        <v>494</v>
      </c>
      <c r="S27" s="711">
        <v>420</v>
      </c>
    </row>
    <row r="28" spans="2:19" ht="18" customHeight="1">
      <c r="B28" s="3"/>
      <c r="C28" s="1070"/>
      <c r="D28" s="14"/>
      <c r="E28" s="72"/>
      <c r="F28" s="73" t="s">
        <v>60</v>
      </c>
      <c r="G28" s="75"/>
      <c r="H28" s="76"/>
      <c r="I28" s="75"/>
      <c r="J28" s="431">
        <v>1141</v>
      </c>
      <c r="K28" s="74"/>
      <c r="L28" s="75"/>
      <c r="M28" s="431">
        <v>2533</v>
      </c>
      <c r="N28" s="74"/>
      <c r="O28" s="687">
        <v>6554</v>
      </c>
      <c r="P28" s="687">
        <v>7372</v>
      </c>
      <c r="Q28" s="431">
        <v>22</v>
      </c>
      <c r="R28" s="687">
        <v>23</v>
      </c>
      <c r="S28" s="711">
        <v>39</v>
      </c>
    </row>
    <row r="29" spans="2:19" ht="18" customHeight="1">
      <c r="B29" s="3"/>
      <c r="C29" s="1070"/>
      <c r="D29" s="14"/>
      <c r="E29" s="72"/>
      <c r="F29" s="73" t="s">
        <v>61</v>
      </c>
      <c r="G29" s="75"/>
      <c r="H29" s="76"/>
      <c r="I29" s="75"/>
      <c r="J29" s="431">
        <v>4101</v>
      </c>
      <c r="K29" s="74"/>
      <c r="L29" s="75"/>
      <c r="M29" s="431">
        <v>7193</v>
      </c>
      <c r="N29" s="74"/>
      <c r="O29" s="687">
        <v>1668</v>
      </c>
      <c r="P29" s="687">
        <v>1718</v>
      </c>
      <c r="Q29" s="431">
        <v>2818</v>
      </c>
      <c r="R29" s="687">
        <v>5712</v>
      </c>
      <c r="S29" s="711"/>
    </row>
    <row r="30" spans="2:19" ht="18" customHeight="1">
      <c r="B30" s="3"/>
      <c r="C30" s="1070"/>
      <c r="D30" s="14"/>
      <c r="E30" s="72"/>
      <c r="F30" s="73" t="s">
        <v>62</v>
      </c>
      <c r="G30" s="75"/>
      <c r="H30" s="76"/>
      <c r="I30" s="75"/>
      <c r="J30" s="431">
        <v>31677</v>
      </c>
      <c r="K30" s="74"/>
      <c r="L30" s="75"/>
      <c r="M30" s="431">
        <v>30242</v>
      </c>
      <c r="N30" s="74"/>
      <c r="O30" s="687">
        <v>24420</v>
      </c>
      <c r="P30" s="687">
        <v>22447</v>
      </c>
      <c r="Q30" s="431">
        <v>20102</v>
      </c>
      <c r="R30" s="687">
        <v>19164</v>
      </c>
      <c r="S30" s="711">
        <v>22062</v>
      </c>
    </row>
    <row r="31" spans="2:19" ht="18" customHeight="1">
      <c r="B31" s="3"/>
      <c r="C31" s="1070"/>
      <c r="D31" s="14"/>
      <c r="E31" s="72"/>
      <c r="F31" s="73" t="s">
        <v>63</v>
      </c>
      <c r="G31" s="75"/>
      <c r="H31" s="76"/>
      <c r="I31" s="75"/>
      <c r="J31" s="431">
        <v>64799</v>
      </c>
      <c r="K31" s="74"/>
      <c r="L31" s="75"/>
      <c r="M31" s="431">
        <v>61201</v>
      </c>
      <c r="N31" s="74"/>
      <c r="O31" s="687">
        <v>51370</v>
      </c>
      <c r="P31" s="687">
        <v>61057</v>
      </c>
      <c r="Q31" s="431">
        <v>52282</v>
      </c>
      <c r="R31" s="687">
        <v>57506</v>
      </c>
      <c r="S31" s="711">
        <v>46012</v>
      </c>
    </row>
    <row r="32" spans="2:19" ht="18" customHeight="1">
      <c r="B32" s="82"/>
      <c r="C32" s="1070"/>
      <c r="D32" s="14"/>
      <c r="E32" s="83"/>
      <c r="F32" s="84" t="s">
        <v>64</v>
      </c>
      <c r="G32" s="412"/>
      <c r="H32" s="413"/>
      <c r="I32" s="412"/>
      <c r="J32" s="414">
        <v>363759</v>
      </c>
      <c r="K32" s="16"/>
      <c r="L32" s="412"/>
      <c r="M32" s="414">
        <v>357517</v>
      </c>
      <c r="N32" s="16"/>
      <c r="O32" s="689">
        <v>355539</v>
      </c>
      <c r="P32" s="689">
        <v>406401</v>
      </c>
      <c r="Q32" s="414">
        <v>384989</v>
      </c>
      <c r="R32" s="689">
        <f>SUM(R4:R31)</f>
        <v>400636</v>
      </c>
      <c r="S32" s="713">
        <f>SUM(S4:S31)</f>
        <v>391000</v>
      </c>
    </row>
    <row r="33" spans="2:19" s="2" customFormat="1" ht="18" customHeight="1">
      <c r="B33" s="107"/>
      <c r="C33" s="1071" t="s">
        <v>65</v>
      </c>
      <c r="D33" s="415"/>
      <c r="E33" s="109"/>
      <c r="F33" s="416" t="s">
        <v>66</v>
      </c>
      <c r="G33" s="417"/>
      <c r="H33" s="418"/>
      <c r="I33" s="417"/>
      <c r="J33" s="419">
        <v>1276</v>
      </c>
      <c r="K33" s="11"/>
      <c r="L33" s="417"/>
      <c r="M33" s="419">
        <v>1151</v>
      </c>
      <c r="N33" s="11"/>
      <c r="O33" s="690">
        <v>1032</v>
      </c>
      <c r="P33" s="690">
        <v>1031</v>
      </c>
      <c r="Q33" s="419">
        <v>988</v>
      </c>
      <c r="R33" s="690">
        <v>978</v>
      </c>
      <c r="S33" s="714">
        <v>1030</v>
      </c>
    </row>
    <row r="34" spans="2:19" s="2" customFormat="1" ht="18" customHeight="1">
      <c r="B34" s="86"/>
      <c r="C34" s="1072"/>
      <c r="D34" s="14"/>
      <c r="E34" s="83"/>
      <c r="F34" s="85" t="s">
        <v>67</v>
      </c>
      <c r="G34" s="75"/>
      <c r="H34" s="76"/>
      <c r="I34" s="75"/>
      <c r="J34" s="431">
        <v>45135</v>
      </c>
      <c r="K34" s="74"/>
      <c r="L34" s="75"/>
      <c r="M34" s="431">
        <v>46789</v>
      </c>
      <c r="N34" s="74"/>
      <c r="O34" s="687">
        <v>44638</v>
      </c>
      <c r="P34" s="687">
        <v>47776</v>
      </c>
      <c r="Q34" s="431">
        <v>42344</v>
      </c>
      <c r="R34" s="687">
        <v>48462</v>
      </c>
      <c r="S34" s="711">
        <v>41616</v>
      </c>
    </row>
    <row r="35" spans="2:19" s="2" customFormat="1" ht="18" customHeight="1">
      <c r="B35" s="3"/>
      <c r="C35" s="1072"/>
      <c r="D35" s="14"/>
      <c r="E35" s="83"/>
      <c r="F35" s="85" t="s">
        <v>68</v>
      </c>
      <c r="G35" s="75"/>
      <c r="H35" s="76"/>
      <c r="I35" s="75"/>
      <c r="J35" s="431">
        <v>97613</v>
      </c>
      <c r="K35" s="74"/>
      <c r="L35" s="75"/>
      <c r="M35" s="431">
        <v>99924</v>
      </c>
      <c r="N35" s="74"/>
      <c r="O35" s="687">
        <v>111608</v>
      </c>
      <c r="P35" s="687">
        <v>114698</v>
      </c>
      <c r="Q35" s="431">
        <v>114297</v>
      </c>
      <c r="R35" s="687">
        <v>119204</v>
      </c>
      <c r="S35" s="711">
        <v>121253</v>
      </c>
    </row>
    <row r="36" spans="2:19" s="2" customFormat="1" ht="18" customHeight="1">
      <c r="B36" s="87"/>
      <c r="C36" s="1072"/>
      <c r="D36" s="14"/>
      <c r="E36" s="83"/>
      <c r="F36" s="85" t="s">
        <v>69</v>
      </c>
      <c r="G36" s="75"/>
      <c r="H36" s="76"/>
      <c r="I36" s="75"/>
      <c r="J36" s="431">
        <v>35228</v>
      </c>
      <c r="K36" s="74"/>
      <c r="L36" s="75"/>
      <c r="M36" s="431">
        <v>26923</v>
      </c>
      <c r="N36" s="74"/>
      <c r="O36" s="687">
        <v>25234</v>
      </c>
      <c r="P36" s="687">
        <v>25232</v>
      </c>
      <c r="Q36" s="431">
        <v>25556</v>
      </c>
      <c r="R36" s="687">
        <v>25625</v>
      </c>
      <c r="S36" s="711">
        <v>25988</v>
      </c>
    </row>
    <row r="37" spans="2:19" s="2" customFormat="1" ht="18" customHeight="1">
      <c r="B37" s="3"/>
      <c r="C37" s="1072"/>
      <c r="D37" s="14"/>
      <c r="E37" s="83"/>
      <c r="F37" s="85" t="s">
        <v>70</v>
      </c>
      <c r="G37" s="75"/>
      <c r="H37" s="76"/>
      <c r="I37" s="75"/>
      <c r="J37" s="431">
        <v>1809</v>
      </c>
      <c r="K37" s="74"/>
      <c r="L37" s="75"/>
      <c r="M37" s="431">
        <v>1496</v>
      </c>
      <c r="N37" s="74"/>
      <c r="O37" s="687">
        <v>956</v>
      </c>
      <c r="P37" s="687">
        <v>1019</v>
      </c>
      <c r="Q37" s="431">
        <v>1056</v>
      </c>
      <c r="R37" s="687">
        <v>928</v>
      </c>
      <c r="S37" s="711">
        <v>1267</v>
      </c>
    </row>
    <row r="38" spans="2:19" s="2" customFormat="1" ht="18" customHeight="1">
      <c r="B38" s="88"/>
      <c r="C38" s="1072"/>
      <c r="D38" s="89"/>
      <c r="E38" s="83"/>
      <c r="F38" s="85" t="s">
        <v>71</v>
      </c>
      <c r="G38" s="75"/>
      <c r="H38" s="76"/>
      <c r="I38" s="75"/>
      <c r="J38" s="431">
        <v>7729</v>
      </c>
      <c r="K38" s="74"/>
      <c r="L38" s="75"/>
      <c r="M38" s="431">
        <v>7695</v>
      </c>
      <c r="N38" s="74"/>
      <c r="O38" s="687">
        <v>7819</v>
      </c>
      <c r="P38" s="687">
        <v>7394</v>
      </c>
      <c r="Q38" s="431">
        <v>6107</v>
      </c>
      <c r="R38" s="687">
        <v>6399</v>
      </c>
      <c r="S38" s="711">
        <v>6324</v>
      </c>
    </row>
    <row r="39" spans="2:19" s="2" customFormat="1" ht="18" customHeight="1">
      <c r="B39" s="3"/>
      <c r="C39" s="1072"/>
      <c r="D39" s="14"/>
      <c r="E39" s="83"/>
      <c r="F39" s="85" t="s">
        <v>72</v>
      </c>
      <c r="G39" s="75"/>
      <c r="H39" s="76"/>
      <c r="I39" s="75"/>
      <c r="J39" s="431">
        <v>19892</v>
      </c>
      <c r="K39" s="74"/>
      <c r="L39" s="75"/>
      <c r="M39" s="431">
        <v>20199</v>
      </c>
      <c r="N39" s="74"/>
      <c r="O39" s="687">
        <v>14662</v>
      </c>
      <c r="P39" s="687">
        <v>13361</v>
      </c>
      <c r="Q39" s="431">
        <v>11378</v>
      </c>
      <c r="R39" s="687">
        <v>11778</v>
      </c>
      <c r="S39" s="711">
        <v>14569</v>
      </c>
    </row>
    <row r="40" spans="2:19" s="2" customFormat="1" ht="18" customHeight="1">
      <c r="B40" s="3"/>
      <c r="C40" s="1072"/>
      <c r="D40" s="14"/>
      <c r="E40" s="83"/>
      <c r="F40" s="85" t="s">
        <v>73</v>
      </c>
      <c r="G40" s="75"/>
      <c r="H40" s="76"/>
      <c r="I40" s="75"/>
      <c r="J40" s="431">
        <v>58519</v>
      </c>
      <c r="K40" s="74"/>
      <c r="L40" s="75"/>
      <c r="M40" s="431">
        <v>57278</v>
      </c>
      <c r="N40" s="74"/>
      <c r="O40" s="687">
        <v>60640</v>
      </c>
      <c r="P40" s="687">
        <v>71275</v>
      </c>
      <c r="Q40" s="431">
        <v>53712</v>
      </c>
      <c r="R40" s="687">
        <v>53112</v>
      </c>
      <c r="S40" s="711">
        <v>55588</v>
      </c>
    </row>
    <row r="41" spans="2:19" s="2" customFormat="1" ht="18" customHeight="1">
      <c r="B41" s="3"/>
      <c r="C41" s="1072"/>
      <c r="D41" s="14"/>
      <c r="E41" s="83"/>
      <c r="F41" s="85" t="s">
        <v>74</v>
      </c>
      <c r="G41" s="75"/>
      <c r="H41" s="76"/>
      <c r="I41" s="75"/>
      <c r="J41" s="431">
        <v>10568</v>
      </c>
      <c r="K41" s="74"/>
      <c r="L41" s="75"/>
      <c r="M41" s="431">
        <v>10501</v>
      </c>
      <c r="N41" s="74"/>
      <c r="O41" s="687">
        <v>10307</v>
      </c>
      <c r="P41" s="687">
        <v>10475</v>
      </c>
      <c r="Q41" s="431">
        <v>10578</v>
      </c>
      <c r="R41" s="687">
        <v>11517</v>
      </c>
      <c r="S41" s="711">
        <v>10401</v>
      </c>
    </row>
    <row r="42" spans="2:19" s="2" customFormat="1" ht="18" customHeight="1">
      <c r="B42" s="3"/>
      <c r="C42" s="1072"/>
      <c r="D42" s="14"/>
      <c r="E42" s="83"/>
      <c r="F42" s="85" t="s">
        <v>75</v>
      </c>
      <c r="G42" s="75"/>
      <c r="H42" s="76"/>
      <c r="I42" s="75"/>
      <c r="J42" s="431">
        <v>30439</v>
      </c>
      <c r="K42" s="74"/>
      <c r="L42" s="75"/>
      <c r="M42" s="431">
        <v>33200</v>
      </c>
      <c r="N42" s="74"/>
      <c r="O42" s="687">
        <v>25164</v>
      </c>
      <c r="P42" s="687">
        <v>64388</v>
      </c>
      <c r="Q42" s="431">
        <v>61422</v>
      </c>
      <c r="R42" s="687">
        <v>66655</v>
      </c>
      <c r="S42" s="711">
        <v>59452</v>
      </c>
    </row>
    <row r="43" spans="2:19" s="2" customFormat="1" ht="18" customHeight="1">
      <c r="B43" s="3"/>
      <c r="C43" s="1072"/>
      <c r="D43" s="14"/>
      <c r="E43" s="83"/>
      <c r="F43" s="85" t="s">
        <v>76</v>
      </c>
      <c r="G43" s="461"/>
      <c r="H43" s="79"/>
      <c r="I43" s="80"/>
      <c r="J43" s="431">
        <v>528</v>
      </c>
      <c r="K43" s="74"/>
      <c r="L43" s="75"/>
      <c r="M43" s="431">
        <v>226</v>
      </c>
      <c r="N43" s="74"/>
      <c r="O43" s="687">
        <v>0</v>
      </c>
      <c r="P43" s="687">
        <v>0</v>
      </c>
      <c r="Q43" s="431">
        <v>0</v>
      </c>
      <c r="R43" s="687">
        <v>0</v>
      </c>
      <c r="S43" s="711">
        <v>0</v>
      </c>
    </row>
    <row r="44" spans="2:19" s="2" customFormat="1" ht="18" customHeight="1">
      <c r="B44" s="3"/>
      <c r="C44" s="1072"/>
      <c r="D44" s="14"/>
      <c r="E44" s="83"/>
      <c r="F44" s="85" t="s">
        <v>77</v>
      </c>
      <c r="G44" s="75"/>
      <c r="H44" s="76"/>
      <c r="I44" s="75"/>
      <c r="J44" s="431">
        <v>36267</v>
      </c>
      <c r="K44" s="74"/>
      <c r="L44" s="75"/>
      <c r="M44" s="431">
        <v>37653</v>
      </c>
      <c r="N44" s="74"/>
      <c r="O44" s="687">
        <v>42876</v>
      </c>
      <c r="P44" s="687">
        <v>38561</v>
      </c>
      <c r="Q44" s="431">
        <v>43972</v>
      </c>
      <c r="R44" s="687">
        <v>44058</v>
      </c>
      <c r="S44" s="711">
        <v>45475</v>
      </c>
    </row>
    <row r="45" spans="2:19" s="2" customFormat="1" ht="18" customHeight="1">
      <c r="B45" s="3"/>
      <c r="C45" s="1072"/>
      <c r="D45" s="14"/>
      <c r="E45" s="83"/>
      <c r="F45" s="85" t="s">
        <v>78</v>
      </c>
      <c r="G45" s="75"/>
      <c r="H45" s="76"/>
      <c r="I45" s="75"/>
      <c r="J45" s="431">
        <v>11563</v>
      </c>
      <c r="K45" s="74"/>
      <c r="L45" s="75"/>
      <c r="M45" s="431">
        <v>10266</v>
      </c>
      <c r="N45" s="74"/>
      <c r="O45" s="687">
        <v>8885</v>
      </c>
      <c r="P45" s="687">
        <v>8373</v>
      </c>
      <c r="Q45" s="431">
        <v>7866</v>
      </c>
      <c r="R45" s="687">
        <v>7817</v>
      </c>
      <c r="S45" s="711">
        <v>7937</v>
      </c>
    </row>
    <row r="46" spans="2:19" s="2" customFormat="1" ht="18" customHeight="1">
      <c r="B46" s="3"/>
      <c r="C46" s="1072"/>
      <c r="D46" s="14"/>
      <c r="E46" s="83"/>
      <c r="F46" s="85" t="s">
        <v>79</v>
      </c>
      <c r="G46" s="75"/>
      <c r="H46" s="76"/>
      <c r="I46" s="75"/>
      <c r="J46" s="431">
        <v>0</v>
      </c>
      <c r="K46" s="74"/>
      <c r="L46" s="75"/>
      <c r="M46" s="431">
        <v>0</v>
      </c>
      <c r="N46" s="74"/>
      <c r="O46" s="687">
        <v>0</v>
      </c>
      <c r="P46" s="687">
        <v>0</v>
      </c>
      <c r="Q46" s="431">
        <v>0</v>
      </c>
      <c r="R46" s="687">
        <v>0</v>
      </c>
      <c r="S46" s="711">
        <v>100</v>
      </c>
    </row>
    <row r="47" spans="2:19" s="2" customFormat="1" ht="18" customHeight="1">
      <c r="B47" s="3"/>
      <c r="C47" s="1072"/>
      <c r="D47" s="14"/>
      <c r="E47" s="83"/>
      <c r="F47" s="85" t="s">
        <v>494</v>
      </c>
      <c r="G47" s="75"/>
      <c r="H47" s="76"/>
      <c r="I47" s="75"/>
      <c r="J47" s="431">
        <v>0</v>
      </c>
      <c r="K47" s="74"/>
      <c r="L47" s="75"/>
      <c r="M47" s="431">
        <v>0</v>
      </c>
      <c r="N47" s="74"/>
      <c r="O47" s="687">
        <v>0</v>
      </c>
      <c r="P47" s="687">
        <v>0</v>
      </c>
      <c r="Q47" s="431">
        <v>0</v>
      </c>
      <c r="R47" s="687">
        <v>0</v>
      </c>
      <c r="S47" s="711">
        <v>0</v>
      </c>
    </row>
    <row r="48" spans="2:19" s="2" customFormat="1" ht="18" customHeight="1">
      <c r="B48" s="4"/>
      <c r="C48" s="1073"/>
      <c r="D48" s="39"/>
      <c r="E48" s="90"/>
      <c r="F48" s="91" t="s">
        <v>80</v>
      </c>
      <c r="G48" s="93"/>
      <c r="H48" s="94"/>
      <c r="I48" s="95"/>
      <c r="J48" s="96">
        <v>356566</v>
      </c>
      <c r="K48" s="92"/>
      <c r="L48" s="95"/>
      <c r="M48" s="96">
        <v>353301</v>
      </c>
      <c r="N48" s="92"/>
      <c r="O48" s="691">
        <v>353821</v>
      </c>
      <c r="P48" s="691">
        <v>403583</v>
      </c>
      <c r="Q48" s="96">
        <v>379276</v>
      </c>
      <c r="R48" s="691">
        <f>SUM(R33:R47)</f>
        <v>396533</v>
      </c>
      <c r="S48" s="715">
        <f>SUM(S33:S47)</f>
        <v>391000</v>
      </c>
    </row>
    <row r="49" spans="6:19" s="2" customFormat="1" ht="15" customHeight="1">
      <c r="F49" s="18"/>
      <c r="M49" s="97"/>
    </row>
    <row r="50" spans="6:19" s="2" customFormat="1" ht="15" customHeight="1">
      <c r="F50" s="18"/>
      <c r="M50" s="97"/>
      <c r="O50" s="104"/>
      <c r="P50" s="104"/>
      <c r="Q50" s="104"/>
      <c r="R50" s="104"/>
      <c r="S50" s="104"/>
    </row>
    <row r="51" spans="6:19" s="2" customFormat="1" ht="15" customHeight="1">
      <c r="F51" s="18"/>
      <c r="M51" s="97"/>
    </row>
    <row r="52" spans="6:19" s="2" customFormat="1" ht="15" customHeight="1">
      <c r="F52" s="18"/>
      <c r="M52" s="97"/>
    </row>
    <row r="53" spans="6:19" s="2" customFormat="1" ht="15" customHeight="1">
      <c r="F53" s="18"/>
      <c r="M53" s="97"/>
    </row>
    <row r="54" spans="6:19" s="2" customFormat="1" ht="15" customHeight="1">
      <c r="F54" s="18"/>
      <c r="M54" s="97"/>
    </row>
    <row r="55" spans="6:19" s="2" customFormat="1">
      <c r="F55" s="18"/>
      <c r="M55" s="97"/>
    </row>
    <row r="56" spans="6:19" s="2" customFormat="1">
      <c r="F56" s="18"/>
      <c r="M56" s="97"/>
    </row>
    <row r="57" spans="6:19" s="2" customFormat="1">
      <c r="F57" s="18"/>
      <c r="M57" s="97"/>
    </row>
    <row r="58" spans="6:19" s="2" customFormat="1">
      <c r="F58" s="18"/>
      <c r="M58" s="97"/>
    </row>
  </sheetData>
  <mergeCells count="5">
    <mergeCell ref="B1:F1"/>
    <mergeCell ref="B3:F3"/>
    <mergeCell ref="C4:C32"/>
    <mergeCell ref="C33:C48"/>
    <mergeCell ref="E17:H17"/>
  </mergeCells>
  <phoneticPr fontId="2"/>
  <pageMargins left="0.78740157480314965" right="0.59055118110236227" top="0.98425196850393704" bottom="0.98425196850393704" header="0.51181102362204722" footer="0.51181102362204722"/>
  <pageSetup paperSize="9" scale="88" firstPageNumber="3" orientation="portrait" useFirstPageNumber="1" r:id="rId1"/>
  <headerFooter alignWithMargins="0">
    <oddFooter>&amp;C&amp;"ＭＳ Ｐ明朝,標準"－&amp;P－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75"/>
  <sheetViews>
    <sheetView showGridLines="0" view="pageBreakPreview" topLeftCell="A25" zoomScale="75" zoomScaleNormal="75" zoomScaleSheetLayoutView="75" workbookViewId="0">
      <selection activeCell="D9" sqref="D9"/>
    </sheetView>
  </sheetViews>
  <sheetFormatPr defaultColWidth="9" defaultRowHeight="18.75" customHeight="1"/>
  <cols>
    <col min="1" max="1" width="1.85546875" style="443" customWidth="1"/>
    <col min="2" max="2" width="1.42578125" style="443" customWidth="1"/>
    <col min="3" max="3" width="6.85546875" style="443" customWidth="1"/>
    <col min="4" max="4" width="1" style="443" customWidth="1"/>
    <col min="5" max="5" width="3.42578125" style="443" hidden="1" customWidth="1"/>
    <col min="6" max="8" width="3.85546875" style="443" hidden="1" customWidth="1"/>
    <col min="9" max="9" width="3.42578125" style="443" hidden="1" customWidth="1"/>
    <col min="10" max="11" width="3.42578125" style="443" customWidth="1"/>
    <col min="12" max="14" width="3.85546875" style="443" customWidth="1"/>
    <col min="15" max="16" width="3.42578125" style="443" customWidth="1"/>
    <col min="17" max="19" width="3.85546875" style="443" customWidth="1"/>
    <col min="20" max="21" width="3.42578125" style="443" customWidth="1"/>
    <col min="22" max="24" width="3.85546875" style="443" hidden="1" customWidth="1"/>
    <col min="25" max="26" width="3.42578125" style="443" hidden="1" customWidth="1"/>
    <col min="27" max="29" width="3.85546875" style="443" customWidth="1"/>
    <col min="30" max="31" width="3.42578125" style="443" customWidth="1"/>
    <col min="32" max="34" width="3.85546875" style="443" hidden="1" customWidth="1"/>
    <col min="35" max="36" width="3.42578125" style="443" hidden="1" customWidth="1"/>
    <col min="37" max="39" width="3.85546875" style="443" customWidth="1"/>
    <col min="40" max="41" width="3.42578125" style="443" customWidth="1"/>
    <col min="42" max="44" width="3.85546875" style="443" hidden="1" customWidth="1"/>
    <col min="45" max="46" width="3.42578125" style="443" hidden="1" customWidth="1"/>
    <col min="47" max="49" width="3.85546875" style="443" customWidth="1"/>
    <col min="50" max="51" width="3.42578125" style="443" customWidth="1"/>
    <col min="52" max="54" width="3.85546875" style="443" customWidth="1"/>
    <col min="55" max="55" width="4.85546875" style="702" bestFit="1" customWidth="1"/>
    <col min="56" max="56" width="11.7109375" style="589" bestFit="1" customWidth="1"/>
    <col min="57" max="57" width="11.7109375" style="702" bestFit="1" customWidth="1"/>
    <col min="58" max="58" width="13.28515625" style="702" customWidth="1"/>
    <col min="59" max="59" width="6.140625" style="702" bestFit="1" customWidth="1"/>
    <col min="60" max="88" width="3.85546875" style="443" customWidth="1"/>
    <col min="89" max="16384" width="9" style="443"/>
  </cols>
  <sheetData>
    <row r="1" spans="1:59" ht="18.75" customHeight="1">
      <c r="A1" s="444"/>
      <c r="B1" s="444"/>
      <c r="C1" s="445"/>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44"/>
      <c r="AJ1" s="444"/>
      <c r="AK1" s="444"/>
      <c r="AL1" s="444"/>
      <c r="AM1" s="444"/>
      <c r="AN1" s="444"/>
      <c r="AO1" s="444"/>
      <c r="AP1" s="444"/>
      <c r="AQ1" s="444"/>
      <c r="AR1" s="444"/>
      <c r="AS1" s="444"/>
      <c r="AT1" s="444"/>
      <c r="AU1" s="444"/>
      <c r="AV1" s="444"/>
      <c r="AW1" s="444"/>
      <c r="AX1" s="444"/>
      <c r="AY1" s="444"/>
      <c r="AZ1" s="444"/>
    </row>
    <row r="2" spans="1:59" ht="18.75" customHeight="1">
      <c r="A2" s="444"/>
      <c r="B2" s="444"/>
      <c r="C2" s="445"/>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4"/>
      <c r="AM2" s="444"/>
      <c r="AN2" s="444"/>
      <c r="AO2" s="444"/>
      <c r="AP2" s="444"/>
      <c r="AQ2" s="444"/>
      <c r="AR2" s="444"/>
      <c r="AS2" s="444"/>
      <c r="AT2" s="444"/>
      <c r="AU2" s="444"/>
      <c r="AV2" s="444"/>
      <c r="AW2" s="444"/>
      <c r="AX2" s="444"/>
      <c r="AY2" s="444"/>
      <c r="AZ2" s="444"/>
      <c r="BD2" s="810" t="s">
        <v>778</v>
      </c>
      <c r="BE2" s="811" t="s">
        <v>701</v>
      </c>
      <c r="BF2" s="814" t="s">
        <v>779</v>
      </c>
      <c r="BG2" s="811"/>
    </row>
    <row r="3" spans="1:59" ht="18.75" customHeight="1">
      <c r="A3" s="444"/>
      <c r="B3" s="444"/>
      <c r="C3" s="445"/>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c r="AG3" s="444"/>
      <c r="AH3" s="444"/>
      <c r="AI3" s="444"/>
      <c r="AJ3" s="444"/>
      <c r="AK3" s="444"/>
      <c r="AL3" s="444"/>
      <c r="AM3" s="444"/>
      <c r="AN3" s="444"/>
      <c r="AO3" s="444"/>
      <c r="AP3" s="444"/>
      <c r="AQ3" s="444"/>
      <c r="AR3" s="444"/>
      <c r="AS3" s="444"/>
      <c r="AT3" s="444"/>
      <c r="AU3" s="444"/>
      <c r="AV3" s="444"/>
      <c r="AW3" s="444"/>
      <c r="AX3" s="444"/>
      <c r="AY3" s="444"/>
      <c r="AZ3" s="444"/>
      <c r="BC3" s="702" t="s">
        <v>780</v>
      </c>
      <c r="BD3" s="812">
        <v>120133472</v>
      </c>
      <c r="BE3" s="812">
        <f>BF3-BD3</f>
        <v>240506909</v>
      </c>
      <c r="BF3" s="812">
        <v>360640381</v>
      </c>
      <c r="BG3" s="813">
        <f>BD3/BF3</f>
        <v>0.33311153805596716</v>
      </c>
    </row>
    <row r="4" spans="1:59" ht="18.75" customHeight="1">
      <c r="A4" s="444"/>
      <c r="B4" s="444"/>
      <c r="C4" s="445"/>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c r="AI4" s="444"/>
      <c r="AJ4" s="444"/>
      <c r="AK4" s="444"/>
      <c r="AL4" s="444"/>
      <c r="AM4" s="444"/>
      <c r="AN4" s="444"/>
      <c r="AO4" s="444"/>
      <c r="AP4" s="444"/>
      <c r="AQ4" s="444"/>
      <c r="AR4" s="444"/>
      <c r="AS4" s="444"/>
      <c r="AT4" s="444"/>
      <c r="AU4" s="444"/>
      <c r="AV4" s="444"/>
      <c r="AW4" s="444"/>
      <c r="AX4" s="444"/>
      <c r="AY4" s="444"/>
      <c r="AZ4" s="444"/>
      <c r="BC4" s="702" t="s">
        <v>781</v>
      </c>
      <c r="BD4" s="812">
        <v>119620971</v>
      </c>
      <c r="BE4" s="812">
        <f t="shared" ref="BE4:BE7" si="0">BF4-BD4</f>
        <v>235918337</v>
      </c>
      <c r="BF4" s="812">
        <v>355539308</v>
      </c>
      <c r="BG4" s="813">
        <f t="shared" ref="BG4:BG7" si="1">BD4/BF4</f>
        <v>0.33644935541135723</v>
      </c>
    </row>
    <row r="5" spans="1:59" ht="18.75" customHeight="1">
      <c r="A5" s="444"/>
      <c r="B5" s="444"/>
      <c r="C5" s="445"/>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4"/>
      <c r="AJ5" s="444"/>
      <c r="AK5" s="444"/>
      <c r="AL5" s="444"/>
      <c r="AM5" s="444"/>
      <c r="AN5" s="444"/>
      <c r="AO5" s="444"/>
      <c r="AP5" s="444"/>
      <c r="AQ5" s="444"/>
      <c r="AR5" s="444"/>
      <c r="AS5" s="444"/>
      <c r="AT5" s="444"/>
      <c r="AU5" s="444"/>
      <c r="AV5" s="444"/>
      <c r="AW5" s="444"/>
      <c r="AX5" s="444"/>
      <c r="AY5" s="444"/>
      <c r="AZ5" s="444"/>
      <c r="BC5" s="702" t="s">
        <v>782</v>
      </c>
      <c r="BD5" s="812">
        <v>120942692</v>
      </c>
      <c r="BE5" s="812">
        <f t="shared" si="0"/>
        <v>285458254</v>
      </c>
      <c r="BF5" s="812">
        <v>406400946</v>
      </c>
      <c r="BG5" s="813">
        <f t="shared" si="1"/>
        <v>0.29759451396552605</v>
      </c>
    </row>
    <row r="6" spans="1:59" ht="18.75" customHeight="1">
      <c r="A6" s="444"/>
      <c r="B6" s="444"/>
      <c r="C6" s="445"/>
      <c r="D6" s="444"/>
      <c r="E6" s="444"/>
      <c r="F6" s="444"/>
      <c r="G6" s="444"/>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c r="AI6" s="444"/>
      <c r="AJ6" s="444"/>
      <c r="AK6" s="444"/>
      <c r="AL6" s="444"/>
      <c r="AM6" s="444"/>
      <c r="AN6" s="444"/>
      <c r="AO6" s="444"/>
      <c r="AP6" s="444"/>
      <c r="AQ6" s="444"/>
      <c r="AR6" s="444"/>
      <c r="AS6" s="444"/>
      <c r="AT6" s="444"/>
      <c r="AU6" s="444"/>
      <c r="AV6" s="444"/>
      <c r="AW6" s="444"/>
      <c r="AX6" s="444"/>
      <c r="AY6" s="444"/>
      <c r="AZ6" s="444"/>
      <c r="BC6" s="702" t="s">
        <v>783</v>
      </c>
      <c r="BD6" s="812">
        <v>133104661</v>
      </c>
      <c r="BE6" s="812">
        <f t="shared" si="0"/>
        <v>251884564</v>
      </c>
      <c r="BF6" s="812">
        <v>384989225</v>
      </c>
      <c r="BG6" s="813">
        <f t="shared" si="1"/>
        <v>0.34573606832762654</v>
      </c>
    </row>
    <row r="7" spans="1:59" ht="18.75" customHeight="1">
      <c r="A7" s="444"/>
      <c r="B7" s="444"/>
      <c r="C7" s="445"/>
      <c r="D7" s="444"/>
      <c r="E7" s="444"/>
      <c r="F7" s="444"/>
      <c r="G7" s="444"/>
      <c r="H7" s="444"/>
      <c r="I7" s="444"/>
      <c r="J7" s="444"/>
      <c r="K7" s="444"/>
      <c r="L7" s="444"/>
      <c r="M7" s="444"/>
      <c r="N7" s="444"/>
      <c r="O7" s="444"/>
      <c r="P7" s="444"/>
      <c r="Q7" s="444"/>
      <c r="R7" s="444"/>
      <c r="S7" s="444"/>
      <c r="T7" s="444"/>
      <c r="U7" s="444"/>
      <c r="V7" s="444"/>
      <c r="W7" s="444"/>
      <c r="X7" s="444"/>
      <c r="Y7" s="444"/>
      <c r="Z7" s="444"/>
      <c r="AA7" s="444"/>
      <c r="AB7" s="444"/>
      <c r="AC7" s="444"/>
      <c r="AD7" s="444"/>
      <c r="AE7" s="444"/>
      <c r="AF7" s="444"/>
      <c r="AG7" s="444"/>
      <c r="AH7" s="444"/>
      <c r="AI7" s="444"/>
      <c r="AJ7" s="444"/>
      <c r="AK7" s="444"/>
      <c r="AL7" s="444"/>
      <c r="AM7" s="444"/>
      <c r="AN7" s="444"/>
      <c r="AO7" s="444"/>
      <c r="AP7" s="444"/>
      <c r="AQ7" s="444"/>
      <c r="AR7" s="444"/>
      <c r="AS7" s="444"/>
      <c r="AT7" s="444"/>
      <c r="AU7" s="444"/>
      <c r="AV7" s="444"/>
      <c r="AW7" s="444"/>
      <c r="AX7" s="444"/>
      <c r="AY7" s="444"/>
      <c r="AZ7" s="444"/>
      <c r="BC7" s="702" t="s">
        <v>697</v>
      </c>
      <c r="BD7" s="812">
        <v>136102491</v>
      </c>
      <c r="BE7" s="812">
        <f t="shared" si="0"/>
        <v>264534407</v>
      </c>
      <c r="BF7" s="702">
        <v>400636898</v>
      </c>
      <c r="BG7" s="813">
        <f t="shared" si="1"/>
        <v>0.33971531748431222</v>
      </c>
    </row>
    <row r="8" spans="1:59" ht="18.75" customHeight="1">
      <c r="A8" s="444"/>
      <c r="B8" s="444"/>
      <c r="C8" s="445"/>
      <c r="D8" s="444"/>
      <c r="E8" s="444"/>
      <c r="F8" s="444"/>
      <c r="G8" s="444"/>
      <c r="H8" s="444"/>
      <c r="I8" s="444"/>
      <c r="J8" s="444"/>
      <c r="K8" s="444"/>
      <c r="L8" s="444"/>
      <c r="M8" s="444"/>
      <c r="N8" s="444"/>
      <c r="O8" s="444"/>
      <c r="P8" s="444"/>
      <c r="Q8" s="444"/>
      <c r="R8" s="444"/>
      <c r="S8" s="444"/>
      <c r="T8" s="444"/>
      <c r="U8" s="444"/>
      <c r="V8" s="444"/>
      <c r="W8" s="444"/>
      <c r="X8" s="444"/>
      <c r="Y8" s="444"/>
      <c r="Z8" s="444"/>
      <c r="AA8" s="444"/>
      <c r="AB8" s="444"/>
      <c r="AC8" s="444"/>
      <c r="AD8" s="444"/>
      <c r="AE8" s="444"/>
      <c r="AF8" s="444"/>
      <c r="AG8" s="444"/>
      <c r="AH8" s="444"/>
      <c r="AI8" s="444"/>
      <c r="AJ8" s="444"/>
      <c r="AK8" s="444"/>
      <c r="AL8" s="444"/>
      <c r="AM8" s="444"/>
      <c r="AN8" s="444"/>
      <c r="AO8" s="444"/>
      <c r="AP8" s="444"/>
      <c r="AQ8" s="444"/>
      <c r="AR8" s="444"/>
      <c r="AS8" s="444"/>
      <c r="AT8" s="444"/>
      <c r="AU8" s="444"/>
      <c r="AV8" s="444"/>
      <c r="AW8" s="444"/>
      <c r="AX8" s="444"/>
      <c r="AY8" s="444"/>
      <c r="AZ8" s="444"/>
    </row>
    <row r="9" spans="1:59" ht="18.75" customHeight="1">
      <c r="A9" s="444"/>
      <c r="B9" s="444"/>
      <c r="C9" s="445"/>
      <c r="D9" s="444"/>
      <c r="E9" s="444"/>
      <c r="F9" s="444"/>
      <c r="G9" s="444"/>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c r="AI9" s="444"/>
      <c r="AJ9" s="444"/>
      <c r="AK9" s="444"/>
      <c r="AL9" s="444"/>
      <c r="AM9" s="444"/>
      <c r="AN9" s="444"/>
      <c r="AO9" s="444"/>
      <c r="AP9" s="444"/>
      <c r="AQ9" s="444"/>
      <c r="AR9" s="444"/>
      <c r="AS9" s="444"/>
      <c r="AT9" s="444"/>
      <c r="AU9" s="444"/>
      <c r="AV9" s="444"/>
      <c r="AW9" s="444"/>
      <c r="AX9" s="444"/>
      <c r="AY9" s="444"/>
      <c r="AZ9" s="444"/>
    </row>
    <row r="10" spans="1:59" ht="18.75" customHeight="1">
      <c r="A10" s="444"/>
      <c r="B10" s="444"/>
      <c r="C10" s="445"/>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c r="AD10" s="444"/>
      <c r="AE10" s="444"/>
      <c r="AF10" s="444"/>
      <c r="AG10" s="444"/>
      <c r="AH10" s="444"/>
      <c r="AI10" s="444"/>
      <c r="AJ10" s="444"/>
      <c r="AK10" s="444"/>
      <c r="AL10" s="444"/>
      <c r="AM10" s="444"/>
      <c r="AN10" s="444"/>
      <c r="AO10" s="444"/>
      <c r="AP10" s="444"/>
      <c r="AQ10" s="444"/>
      <c r="AR10" s="444"/>
      <c r="AS10" s="444"/>
      <c r="AT10" s="444"/>
      <c r="AU10" s="444"/>
      <c r="AV10" s="444"/>
      <c r="AW10" s="444"/>
      <c r="AX10" s="444"/>
      <c r="AY10" s="444"/>
      <c r="AZ10" s="444"/>
    </row>
    <row r="11" spans="1:59" ht="18.75" customHeight="1">
      <c r="A11" s="444"/>
      <c r="B11" s="444"/>
      <c r="C11" s="445"/>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4"/>
      <c r="AH11" s="444"/>
      <c r="AI11" s="444"/>
      <c r="AJ11" s="444"/>
      <c r="AK11" s="444"/>
      <c r="AL11" s="444"/>
      <c r="AM11" s="444"/>
      <c r="AN11" s="444"/>
      <c r="AO11" s="444"/>
      <c r="AP11" s="444"/>
      <c r="AQ11" s="444"/>
      <c r="AR11" s="444"/>
      <c r="AS11" s="444"/>
      <c r="AT11" s="444"/>
      <c r="AU11" s="444"/>
      <c r="AV11" s="444"/>
      <c r="AW11" s="444"/>
      <c r="AX11" s="444"/>
      <c r="AY11" s="444"/>
      <c r="AZ11" s="444"/>
    </row>
    <row r="12" spans="1:59" ht="18.75" customHeight="1">
      <c r="A12" s="444"/>
      <c r="B12" s="444"/>
      <c r="C12" s="445"/>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4"/>
      <c r="AH12" s="444"/>
      <c r="AI12" s="444"/>
      <c r="AJ12" s="444"/>
      <c r="AK12" s="444"/>
      <c r="AL12" s="444"/>
      <c r="AM12" s="444"/>
      <c r="AN12" s="444"/>
      <c r="AO12" s="444"/>
      <c r="AP12" s="444"/>
      <c r="AQ12" s="444"/>
      <c r="AR12" s="444"/>
      <c r="AS12" s="444"/>
      <c r="AT12" s="444"/>
      <c r="AU12" s="444"/>
      <c r="AV12" s="444"/>
      <c r="AW12" s="444"/>
      <c r="AX12" s="444"/>
      <c r="AY12" s="444"/>
      <c r="AZ12" s="444"/>
    </row>
    <row r="13" spans="1:59" ht="18.75" customHeight="1">
      <c r="A13" s="444"/>
      <c r="B13" s="444"/>
      <c r="C13" s="445"/>
      <c r="D13" s="444"/>
      <c r="E13" s="444"/>
      <c r="F13" s="444"/>
      <c r="G13" s="444"/>
      <c r="H13" s="444"/>
      <c r="I13" s="444"/>
      <c r="J13" s="444"/>
      <c r="K13" s="444"/>
      <c r="L13" s="444"/>
      <c r="M13" s="444"/>
      <c r="N13" s="444"/>
      <c r="O13" s="444"/>
      <c r="P13" s="444"/>
      <c r="Q13" s="444"/>
      <c r="R13" s="444"/>
      <c r="S13" s="444"/>
      <c r="T13" s="444"/>
      <c r="U13" s="444"/>
      <c r="V13" s="444"/>
      <c r="W13" s="444"/>
      <c r="X13" s="444"/>
      <c r="Y13" s="444"/>
      <c r="Z13" s="444"/>
      <c r="AA13" s="444"/>
      <c r="AB13" s="444"/>
      <c r="AC13" s="444"/>
      <c r="AD13" s="444"/>
      <c r="AE13" s="444"/>
      <c r="AF13" s="444"/>
      <c r="AG13" s="444"/>
      <c r="AH13" s="444"/>
      <c r="AI13" s="444"/>
      <c r="AJ13" s="444"/>
      <c r="AK13" s="444"/>
      <c r="AL13" s="444"/>
      <c r="AM13" s="444"/>
      <c r="AN13" s="444"/>
      <c r="AO13" s="444"/>
      <c r="AP13" s="444"/>
      <c r="AQ13" s="444"/>
      <c r="AR13" s="444"/>
      <c r="AS13" s="444"/>
      <c r="AT13" s="444"/>
      <c r="AU13" s="444"/>
      <c r="AV13" s="444"/>
      <c r="AW13" s="444"/>
      <c r="AX13" s="444"/>
      <c r="AY13" s="444"/>
      <c r="AZ13" s="444"/>
    </row>
    <row r="14" spans="1:59" ht="18.75" customHeight="1">
      <c r="A14" s="444"/>
      <c r="B14" s="444"/>
      <c r="C14" s="445"/>
      <c r="D14" s="444"/>
      <c r="E14" s="444"/>
      <c r="F14" s="444"/>
      <c r="G14" s="444"/>
      <c r="H14" s="444"/>
      <c r="I14" s="444"/>
      <c r="J14" s="444"/>
      <c r="K14" s="444"/>
      <c r="L14" s="444"/>
      <c r="M14" s="444"/>
      <c r="N14" s="444"/>
      <c r="O14" s="444"/>
      <c r="P14" s="444"/>
      <c r="Q14" s="444"/>
      <c r="R14" s="444"/>
      <c r="S14" s="444"/>
      <c r="T14" s="444"/>
      <c r="U14" s="444"/>
      <c r="V14" s="444"/>
      <c r="W14" s="444"/>
      <c r="X14" s="444"/>
      <c r="Y14" s="444"/>
      <c r="Z14" s="444"/>
      <c r="AA14" s="444"/>
      <c r="AB14" s="444"/>
      <c r="AC14" s="444"/>
      <c r="AD14" s="444"/>
      <c r="AE14" s="444"/>
      <c r="AF14" s="444"/>
      <c r="AG14" s="444"/>
      <c r="AH14" s="444"/>
      <c r="AI14" s="444"/>
      <c r="AJ14" s="444"/>
      <c r="AK14" s="444"/>
      <c r="AL14" s="444"/>
      <c r="AM14" s="444"/>
      <c r="AN14" s="444"/>
      <c r="AO14" s="444"/>
      <c r="AP14" s="444"/>
      <c r="AQ14" s="444"/>
      <c r="AR14" s="444"/>
      <c r="AS14" s="444"/>
      <c r="AT14" s="444"/>
      <c r="AU14" s="444"/>
      <c r="AV14" s="444"/>
      <c r="AW14" s="444"/>
      <c r="AX14" s="444"/>
      <c r="AY14" s="444"/>
      <c r="AZ14" s="444"/>
    </row>
    <row r="15" spans="1:59" ht="18.75" customHeight="1">
      <c r="A15" s="444"/>
      <c r="B15" s="444"/>
      <c r="C15" s="445"/>
      <c r="D15" s="444"/>
      <c r="E15" s="444"/>
      <c r="F15" s="444"/>
      <c r="G15" s="444"/>
      <c r="H15" s="444"/>
      <c r="I15" s="444"/>
      <c r="J15" s="444"/>
      <c r="K15" s="444"/>
      <c r="L15" s="444"/>
      <c r="M15" s="444"/>
      <c r="N15" s="444"/>
      <c r="O15" s="444"/>
      <c r="P15" s="444"/>
      <c r="Q15" s="444"/>
      <c r="R15" s="444"/>
      <c r="S15" s="444"/>
      <c r="T15" s="444"/>
      <c r="U15" s="444"/>
      <c r="V15" s="444"/>
      <c r="W15" s="444"/>
      <c r="X15" s="444"/>
      <c r="Y15" s="444"/>
      <c r="Z15" s="444"/>
      <c r="AA15" s="444"/>
      <c r="AB15" s="444"/>
      <c r="AC15" s="444"/>
      <c r="AD15" s="444"/>
      <c r="AE15" s="444"/>
      <c r="AF15" s="444"/>
      <c r="AG15" s="444"/>
      <c r="AH15" s="444"/>
      <c r="AI15" s="444"/>
      <c r="AJ15" s="444"/>
      <c r="AK15" s="444"/>
      <c r="AL15" s="444"/>
      <c r="AM15" s="444"/>
      <c r="AN15" s="444"/>
      <c r="AO15" s="444"/>
      <c r="AP15" s="444"/>
      <c r="AQ15" s="444"/>
      <c r="AR15" s="444"/>
      <c r="AS15" s="444"/>
      <c r="AT15" s="444"/>
      <c r="AU15" s="444"/>
      <c r="AV15" s="444"/>
      <c r="AW15" s="444"/>
      <c r="AX15" s="444"/>
      <c r="AY15" s="444"/>
      <c r="AZ15" s="444"/>
    </row>
    <row r="16" spans="1:59" ht="18.75" customHeight="1">
      <c r="A16" s="444"/>
      <c r="B16" s="444"/>
      <c r="C16" s="445"/>
      <c r="D16" s="444"/>
      <c r="E16" s="444"/>
      <c r="F16" s="444"/>
      <c r="G16" s="444"/>
      <c r="H16" s="444"/>
      <c r="I16" s="444"/>
      <c r="J16" s="444"/>
      <c r="K16" s="444"/>
      <c r="L16" s="444"/>
      <c r="M16" s="444"/>
      <c r="N16" s="444"/>
      <c r="O16" s="444"/>
      <c r="P16" s="444"/>
      <c r="Q16" s="444"/>
      <c r="R16" s="444"/>
      <c r="S16" s="444"/>
      <c r="T16" s="444"/>
      <c r="U16" s="444"/>
      <c r="V16" s="444"/>
      <c r="W16" s="444"/>
      <c r="X16" s="444"/>
      <c r="Y16" s="444"/>
      <c r="Z16" s="444"/>
      <c r="AA16" s="444"/>
      <c r="AB16" s="444"/>
      <c r="AC16" s="444"/>
      <c r="AD16" s="444"/>
      <c r="AE16" s="444"/>
      <c r="AF16" s="444"/>
      <c r="AG16" s="444"/>
      <c r="AH16" s="444"/>
      <c r="AI16" s="444"/>
      <c r="AJ16" s="444"/>
      <c r="AK16" s="444"/>
      <c r="AL16" s="444"/>
      <c r="AM16" s="444"/>
      <c r="AN16" s="444"/>
      <c r="AO16" s="444"/>
      <c r="AP16" s="444"/>
      <c r="AQ16" s="444"/>
      <c r="AR16" s="444"/>
      <c r="AS16" s="444"/>
      <c r="AT16" s="444"/>
      <c r="AU16" s="444"/>
      <c r="AV16" s="444"/>
      <c r="AW16" s="444"/>
      <c r="AX16" s="444"/>
      <c r="AY16" s="444"/>
      <c r="AZ16" s="444"/>
    </row>
    <row r="17" spans="1:52" ht="18.75" customHeight="1">
      <c r="A17" s="444"/>
      <c r="B17" s="444"/>
      <c r="C17" s="445"/>
      <c r="D17" s="444"/>
      <c r="E17" s="444"/>
      <c r="F17" s="444"/>
      <c r="G17" s="444"/>
      <c r="H17" s="444"/>
      <c r="I17" s="444"/>
      <c r="J17" s="444"/>
      <c r="K17" s="444"/>
      <c r="L17" s="444"/>
      <c r="M17" s="444"/>
      <c r="N17" s="444"/>
      <c r="O17" s="444"/>
      <c r="P17" s="444"/>
      <c r="Q17" s="444"/>
      <c r="R17" s="444"/>
      <c r="S17" s="444"/>
      <c r="T17" s="444"/>
      <c r="U17" s="444"/>
      <c r="V17" s="444"/>
      <c r="W17" s="444"/>
      <c r="X17" s="444"/>
      <c r="Y17" s="444"/>
      <c r="Z17" s="444"/>
      <c r="AA17" s="444"/>
      <c r="AB17" s="444"/>
      <c r="AC17" s="444"/>
      <c r="AD17" s="444"/>
      <c r="AE17" s="444"/>
      <c r="AF17" s="444"/>
      <c r="AG17" s="444"/>
      <c r="AH17" s="444"/>
      <c r="AI17" s="444"/>
      <c r="AJ17" s="444"/>
      <c r="AK17" s="444"/>
      <c r="AL17" s="444"/>
      <c r="AM17" s="444"/>
      <c r="AN17" s="444"/>
      <c r="AO17" s="444"/>
      <c r="AP17" s="444"/>
      <c r="AQ17" s="444"/>
      <c r="AR17" s="444"/>
      <c r="AS17" s="444"/>
      <c r="AT17" s="444"/>
      <c r="AU17" s="444"/>
      <c r="AV17" s="444"/>
      <c r="AW17" s="444"/>
      <c r="AX17" s="444"/>
      <c r="AY17" s="444"/>
      <c r="AZ17" s="444"/>
    </row>
    <row r="18" spans="1:52" ht="18.75" customHeight="1">
      <c r="A18" s="444"/>
      <c r="B18" s="444"/>
      <c r="C18" s="445"/>
      <c r="D18" s="444"/>
      <c r="E18" s="444"/>
      <c r="F18" s="444"/>
      <c r="G18" s="444"/>
      <c r="H18" s="444"/>
      <c r="I18" s="444"/>
      <c r="J18" s="444"/>
      <c r="K18" s="444"/>
      <c r="L18" s="444"/>
      <c r="M18" s="444"/>
      <c r="N18" s="444"/>
      <c r="O18" s="444"/>
      <c r="P18" s="444"/>
      <c r="Q18" s="444"/>
      <c r="R18" s="444"/>
      <c r="S18" s="444"/>
      <c r="T18" s="444"/>
      <c r="U18" s="444"/>
      <c r="V18" s="444"/>
      <c r="W18" s="444"/>
      <c r="X18" s="444"/>
      <c r="Y18" s="444"/>
      <c r="Z18" s="444"/>
      <c r="AA18" s="444"/>
      <c r="AB18" s="444"/>
      <c r="AC18" s="444"/>
      <c r="AD18" s="444"/>
      <c r="AE18" s="444"/>
      <c r="AF18" s="444"/>
      <c r="AG18" s="444"/>
      <c r="AH18" s="444"/>
      <c r="AI18" s="444"/>
      <c r="AJ18" s="444"/>
      <c r="AK18" s="444"/>
      <c r="AL18" s="444"/>
      <c r="AM18" s="444"/>
      <c r="AN18" s="444"/>
      <c r="AO18" s="444"/>
      <c r="AP18" s="444"/>
      <c r="AQ18" s="444"/>
      <c r="AR18" s="444"/>
      <c r="AS18" s="444"/>
      <c r="AT18" s="444"/>
      <c r="AU18" s="444"/>
      <c r="AV18" s="444"/>
      <c r="AW18" s="444"/>
      <c r="AX18" s="444"/>
      <c r="AY18" s="444"/>
      <c r="AZ18" s="444"/>
    </row>
    <row r="19" spans="1:52" ht="18.75" customHeight="1">
      <c r="A19" s="444"/>
      <c r="B19" s="444"/>
      <c r="C19" s="445"/>
      <c r="D19" s="444"/>
      <c r="E19" s="444"/>
      <c r="F19" s="44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444"/>
      <c r="AL19" s="444"/>
      <c r="AM19" s="444"/>
      <c r="AN19" s="444"/>
      <c r="AO19" s="444"/>
      <c r="AP19" s="444"/>
      <c r="AQ19" s="444"/>
      <c r="AR19" s="444"/>
      <c r="AS19" s="444"/>
      <c r="AT19" s="444"/>
      <c r="AU19" s="444"/>
      <c r="AV19" s="444"/>
      <c r="AW19" s="444"/>
      <c r="AX19" s="444"/>
      <c r="AY19" s="444"/>
      <c r="AZ19" s="444"/>
    </row>
    <row r="20" spans="1:52" ht="18.75" customHeight="1">
      <c r="A20" s="444"/>
      <c r="B20" s="444"/>
      <c r="C20" s="445"/>
      <c r="D20" s="444"/>
      <c r="E20" s="444"/>
      <c r="F20" s="444"/>
      <c r="G20" s="444"/>
      <c r="H20" s="444"/>
      <c r="I20" s="444"/>
      <c r="J20" s="444"/>
      <c r="K20" s="444"/>
      <c r="L20" s="444"/>
      <c r="M20" s="444"/>
      <c r="N20" s="444"/>
      <c r="O20" s="444"/>
      <c r="P20" s="444"/>
      <c r="Q20" s="444"/>
      <c r="R20" s="444"/>
      <c r="S20" s="444"/>
      <c r="T20" s="444"/>
      <c r="U20" s="444"/>
      <c r="V20" s="444"/>
      <c r="W20" s="444"/>
      <c r="X20" s="444"/>
      <c r="Y20" s="444"/>
      <c r="Z20" s="444"/>
      <c r="AA20" s="444"/>
      <c r="AB20" s="444"/>
      <c r="AC20" s="444"/>
      <c r="AD20" s="444"/>
      <c r="AE20" s="444"/>
      <c r="AF20" s="444"/>
      <c r="AG20" s="444"/>
      <c r="AH20" s="444"/>
      <c r="AI20" s="444"/>
      <c r="AJ20" s="444"/>
      <c r="AK20" s="444"/>
      <c r="AL20" s="444"/>
      <c r="AM20" s="444"/>
      <c r="AN20" s="444"/>
      <c r="AO20" s="444"/>
      <c r="AP20" s="444"/>
      <c r="AQ20" s="444"/>
      <c r="AR20" s="444"/>
      <c r="AS20" s="444"/>
      <c r="AT20" s="444"/>
      <c r="AU20" s="444"/>
      <c r="AV20" s="444"/>
      <c r="AW20" s="444"/>
      <c r="AX20" s="444"/>
      <c r="AY20" s="444"/>
      <c r="AZ20" s="444"/>
    </row>
    <row r="21" spans="1:52" ht="18.75" customHeight="1">
      <c r="A21" s="444"/>
      <c r="B21" s="444"/>
      <c r="C21" s="445"/>
      <c r="D21" s="444"/>
      <c r="E21" s="444"/>
      <c r="F21" s="444"/>
      <c r="G21" s="444"/>
      <c r="H21" s="444"/>
      <c r="I21" s="444"/>
      <c r="J21" s="444"/>
      <c r="K21" s="444"/>
      <c r="L21" s="444"/>
      <c r="M21" s="444"/>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4"/>
      <c r="AL21" s="444"/>
      <c r="AM21" s="444"/>
      <c r="AN21" s="444"/>
      <c r="AO21" s="444"/>
      <c r="AP21" s="444"/>
      <c r="AQ21" s="444"/>
      <c r="AR21" s="444"/>
      <c r="AS21" s="444"/>
      <c r="AT21" s="444"/>
      <c r="AU21" s="444"/>
      <c r="AV21" s="444"/>
      <c r="AW21" s="444"/>
      <c r="AX21" s="444"/>
      <c r="AY21" s="444"/>
      <c r="AZ21" s="444"/>
    </row>
    <row r="22" spans="1:52" ht="18.75" customHeight="1">
      <c r="A22" s="444"/>
      <c r="B22" s="444"/>
      <c r="C22" s="445"/>
      <c r="D22" s="444"/>
      <c r="E22" s="444"/>
      <c r="F22" s="444"/>
      <c r="G22" s="444"/>
      <c r="H22" s="444"/>
      <c r="I22" s="444"/>
      <c r="J22" s="444"/>
      <c r="K22" s="444"/>
      <c r="L22" s="444"/>
      <c r="M22" s="444"/>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4"/>
      <c r="AL22" s="444"/>
      <c r="AM22" s="444"/>
      <c r="AN22" s="444"/>
      <c r="AO22" s="444"/>
      <c r="AP22" s="444"/>
      <c r="AQ22" s="444"/>
      <c r="AR22" s="444"/>
      <c r="AS22" s="444"/>
      <c r="AT22" s="444"/>
      <c r="AU22" s="444"/>
      <c r="AV22" s="444"/>
      <c r="AW22" s="444"/>
      <c r="AX22" s="444"/>
      <c r="AY22" s="444"/>
      <c r="AZ22" s="444"/>
    </row>
    <row r="23" spans="1:52" ht="18.75" customHeight="1">
      <c r="A23" s="444"/>
      <c r="B23" s="444"/>
      <c r="C23" s="445"/>
      <c r="D23" s="444"/>
      <c r="E23" s="444"/>
      <c r="F23" s="444"/>
      <c r="G23" s="444"/>
      <c r="H23" s="444"/>
      <c r="I23" s="444"/>
      <c r="J23" s="444"/>
      <c r="K23" s="444"/>
      <c r="L23" s="444"/>
      <c r="M23" s="444"/>
      <c r="N23" s="444"/>
      <c r="O23" s="444"/>
      <c r="P23" s="444"/>
      <c r="Q23" s="444"/>
      <c r="R23" s="444"/>
      <c r="S23" s="444"/>
      <c r="T23" s="444"/>
      <c r="U23" s="444"/>
      <c r="V23" s="444"/>
      <c r="W23" s="444"/>
      <c r="X23" s="444"/>
      <c r="Y23" s="444"/>
      <c r="Z23" s="444"/>
      <c r="AA23" s="444"/>
      <c r="AB23" s="444"/>
      <c r="AC23" s="444"/>
      <c r="AD23" s="444"/>
      <c r="AE23" s="444"/>
      <c r="AF23" s="444"/>
      <c r="AG23" s="444"/>
      <c r="AH23" s="444"/>
      <c r="AI23" s="444"/>
      <c r="AJ23" s="444"/>
      <c r="AK23" s="444"/>
      <c r="AL23" s="444"/>
      <c r="AM23" s="444"/>
      <c r="AN23" s="444"/>
      <c r="AO23" s="444"/>
      <c r="AP23" s="444"/>
      <c r="AQ23" s="444"/>
      <c r="AR23" s="444"/>
      <c r="AS23" s="444"/>
      <c r="AT23" s="444"/>
      <c r="AU23" s="444"/>
      <c r="AV23" s="444"/>
      <c r="AW23" s="444"/>
      <c r="AX23" s="444"/>
      <c r="AY23" s="444"/>
      <c r="AZ23" s="444"/>
    </row>
    <row r="24" spans="1:52" ht="18.75" customHeight="1">
      <c r="A24" s="444"/>
      <c r="B24" s="444"/>
      <c r="C24" s="1080"/>
      <c r="D24" s="444"/>
      <c r="E24" s="444"/>
      <c r="F24" s="444"/>
      <c r="G24" s="444"/>
      <c r="H24" s="444"/>
      <c r="I24" s="444"/>
      <c r="J24" s="444"/>
      <c r="K24" s="444"/>
      <c r="L24" s="444"/>
      <c r="M24" s="444"/>
      <c r="N24" s="444"/>
      <c r="O24" s="444"/>
      <c r="P24" s="444"/>
      <c r="Q24" s="444"/>
      <c r="R24" s="444"/>
      <c r="S24" s="444"/>
      <c r="T24" s="444"/>
      <c r="U24" s="444"/>
      <c r="V24" s="444"/>
      <c r="W24" s="444"/>
      <c r="X24" s="444"/>
      <c r="Y24" s="444"/>
      <c r="Z24" s="444"/>
      <c r="AA24" s="444"/>
      <c r="AB24" s="444"/>
      <c r="AC24" s="444"/>
      <c r="AD24" s="444"/>
      <c r="AE24" s="444"/>
      <c r="AF24" s="444"/>
      <c r="AG24" s="444"/>
      <c r="AH24" s="444"/>
      <c r="AI24" s="444"/>
      <c r="AJ24" s="444"/>
      <c r="AK24" s="444"/>
      <c r="AL24" s="444"/>
      <c r="AM24" s="444"/>
      <c r="AN24" s="444"/>
      <c r="AO24" s="444"/>
      <c r="AP24" s="444"/>
      <c r="AQ24" s="444"/>
      <c r="AR24" s="444"/>
      <c r="AS24" s="444"/>
      <c r="AT24" s="444"/>
      <c r="AU24" s="444"/>
      <c r="AV24" s="444"/>
      <c r="AW24" s="444"/>
      <c r="AX24" s="444"/>
      <c r="AY24" s="444"/>
      <c r="AZ24" s="444"/>
    </row>
    <row r="25" spans="1:52" ht="18.75" customHeight="1">
      <c r="A25" s="444"/>
      <c r="B25" s="444"/>
      <c r="C25" s="1080"/>
      <c r="D25" s="444"/>
      <c r="E25" s="444"/>
      <c r="F25" s="444"/>
      <c r="G25" s="444"/>
      <c r="H25" s="444"/>
      <c r="I25" s="444"/>
      <c r="J25" s="444"/>
      <c r="K25" s="444"/>
      <c r="L25" s="444"/>
      <c r="M25" s="444"/>
      <c r="N25" s="444"/>
      <c r="O25" s="444"/>
      <c r="P25" s="444"/>
      <c r="Q25" s="444"/>
      <c r="R25" s="444"/>
      <c r="S25" s="444"/>
      <c r="T25" s="444"/>
      <c r="U25" s="444"/>
      <c r="V25" s="444"/>
      <c r="W25" s="444"/>
      <c r="X25" s="444"/>
      <c r="Y25" s="444"/>
      <c r="Z25" s="444"/>
      <c r="AA25" s="444"/>
      <c r="AB25" s="444"/>
      <c r="AC25" s="444"/>
      <c r="AD25" s="444"/>
      <c r="AE25" s="444"/>
      <c r="AF25" s="444"/>
      <c r="AG25" s="444"/>
      <c r="AH25" s="444"/>
      <c r="AI25" s="444"/>
      <c r="AJ25" s="444"/>
      <c r="AK25" s="444"/>
      <c r="AL25" s="444"/>
      <c r="AM25" s="444"/>
      <c r="AN25" s="444"/>
      <c r="AO25" s="444"/>
      <c r="AP25" s="444"/>
      <c r="AQ25" s="444"/>
      <c r="AR25" s="444"/>
      <c r="AS25" s="444"/>
      <c r="AT25" s="444"/>
      <c r="AU25" s="444"/>
      <c r="AV25" s="444"/>
      <c r="AW25" s="444"/>
      <c r="AX25" s="444"/>
      <c r="AY25" s="444"/>
      <c r="AZ25" s="444"/>
    </row>
    <row r="26" spans="1:52" ht="18.75" customHeight="1">
      <c r="A26" s="444"/>
      <c r="B26" s="444"/>
      <c r="C26" s="445"/>
      <c r="D26" s="444"/>
      <c r="E26" s="444"/>
      <c r="F26" s="444"/>
      <c r="G26" s="444"/>
      <c r="H26" s="444"/>
      <c r="I26" s="444"/>
      <c r="J26" s="444"/>
      <c r="K26" s="444"/>
      <c r="L26" s="444"/>
      <c r="M26" s="444"/>
      <c r="N26" s="444"/>
      <c r="O26" s="444"/>
      <c r="P26" s="444"/>
      <c r="Q26" s="444"/>
      <c r="R26" s="444"/>
      <c r="S26" s="444"/>
      <c r="T26" s="444"/>
      <c r="U26" s="444"/>
      <c r="V26" s="444"/>
      <c r="W26" s="444"/>
      <c r="X26" s="444"/>
      <c r="Y26" s="444"/>
      <c r="Z26" s="444"/>
      <c r="AA26" s="444"/>
      <c r="AB26" s="444"/>
      <c r="AC26" s="444"/>
      <c r="AD26" s="444"/>
      <c r="AE26" s="444"/>
      <c r="AF26" s="444"/>
      <c r="AG26" s="444"/>
      <c r="AH26" s="444"/>
      <c r="AI26" s="444"/>
      <c r="AJ26" s="444"/>
      <c r="AK26" s="444"/>
      <c r="AL26" s="444"/>
      <c r="AM26" s="444"/>
      <c r="AN26" s="444"/>
      <c r="AO26" s="444"/>
      <c r="AP26" s="444"/>
      <c r="AQ26" s="444"/>
      <c r="AR26" s="444"/>
      <c r="AS26" s="444"/>
      <c r="AT26" s="444"/>
      <c r="AU26" s="444"/>
      <c r="AV26" s="444"/>
      <c r="AW26" s="444"/>
      <c r="AX26" s="444"/>
      <c r="AY26" s="444"/>
      <c r="AZ26" s="444"/>
    </row>
    <row r="27" spans="1:52" ht="18.75" customHeight="1">
      <c r="A27" s="444"/>
      <c r="B27" s="444"/>
      <c r="C27" s="445"/>
      <c r="D27" s="444"/>
      <c r="E27" s="444"/>
      <c r="F27" s="444"/>
      <c r="G27" s="444"/>
      <c r="H27" s="444"/>
      <c r="I27" s="444"/>
      <c r="J27" s="444"/>
      <c r="K27" s="444"/>
      <c r="L27" s="444"/>
      <c r="M27" s="444"/>
      <c r="N27" s="444"/>
      <c r="O27" s="444"/>
      <c r="P27" s="444"/>
      <c r="Q27" s="444"/>
      <c r="R27" s="444"/>
      <c r="S27" s="444"/>
      <c r="T27" s="444"/>
      <c r="U27" s="444"/>
      <c r="V27" s="444"/>
      <c r="W27" s="444"/>
      <c r="X27" s="444"/>
      <c r="Y27" s="444"/>
      <c r="Z27" s="444"/>
      <c r="AA27" s="444"/>
      <c r="AB27" s="444"/>
      <c r="AC27" s="444"/>
      <c r="AD27" s="444"/>
      <c r="AE27" s="444"/>
      <c r="AF27" s="444"/>
      <c r="AG27" s="444"/>
      <c r="AH27" s="444"/>
      <c r="AI27" s="444"/>
      <c r="AJ27" s="444"/>
      <c r="AK27" s="444"/>
      <c r="AL27" s="444"/>
      <c r="AM27" s="444"/>
      <c r="AN27" s="444"/>
      <c r="AO27" s="444"/>
      <c r="AP27" s="444"/>
      <c r="AQ27" s="444"/>
      <c r="AR27" s="444"/>
      <c r="AS27" s="444"/>
      <c r="AT27" s="444"/>
      <c r="AU27" s="444"/>
      <c r="AV27" s="444"/>
      <c r="AW27" s="444"/>
      <c r="AX27" s="444"/>
      <c r="AY27" s="444"/>
      <c r="AZ27" s="444"/>
    </row>
    <row r="28" spans="1:52" ht="18.75" customHeight="1">
      <c r="A28" s="444"/>
      <c r="B28" s="444"/>
      <c r="C28" s="445"/>
      <c r="D28" s="444"/>
      <c r="E28" s="444"/>
      <c r="F28" s="444"/>
      <c r="G28" s="444"/>
      <c r="H28" s="444"/>
      <c r="I28" s="444"/>
      <c r="J28" s="444"/>
      <c r="K28" s="444"/>
      <c r="L28" s="444"/>
      <c r="M28" s="444"/>
      <c r="N28" s="444"/>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444"/>
      <c r="AL28" s="444"/>
      <c r="AM28" s="444"/>
      <c r="AN28" s="444"/>
      <c r="AO28" s="444"/>
      <c r="AP28" s="444"/>
      <c r="AQ28" s="444"/>
      <c r="AR28" s="444"/>
      <c r="AS28" s="444"/>
      <c r="AT28" s="444"/>
      <c r="AU28" s="444"/>
      <c r="AV28" s="444"/>
      <c r="AW28" s="444"/>
      <c r="AX28" s="444"/>
      <c r="AY28" s="444"/>
      <c r="AZ28" s="444"/>
    </row>
    <row r="29" spans="1:52" ht="18.75" customHeight="1">
      <c r="A29" s="444"/>
      <c r="B29" s="444"/>
      <c r="C29" s="445"/>
      <c r="D29" s="444"/>
      <c r="E29" s="444"/>
      <c r="F29" s="444"/>
      <c r="G29" s="444"/>
      <c r="H29" s="444"/>
      <c r="I29" s="444"/>
      <c r="J29" s="444"/>
      <c r="K29" s="444"/>
      <c r="L29" s="444"/>
      <c r="M29" s="444"/>
      <c r="N29" s="444"/>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444"/>
      <c r="AL29" s="444"/>
      <c r="AM29" s="444"/>
      <c r="AN29" s="444"/>
      <c r="AO29" s="444"/>
      <c r="AP29" s="444"/>
      <c r="AQ29" s="444"/>
      <c r="AR29" s="444"/>
      <c r="AS29" s="444"/>
      <c r="AT29" s="444"/>
      <c r="AU29" s="444"/>
      <c r="AV29" s="444"/>
      <c r="AW29" s="444"/>
      <c r="AX29" s="444"/>
      <c r="AY29" s="444"/>
      <c r="AZ29" s="444"/>
    </row>
    <row r="30" spans="1:52" ht="18.75" customHeight="1">
      <c r="A30" s="444"/>
      <c r="B30" s="444"/>
      <c r="C30" s="445"/>
      <c r="D30" s="444"/>
      <c r="E30" s="444"/>
      <c r="F30" s="444"/>
      <c r="G30" s="444"/>
      <c r="H30" s="444"/>
      <c r="I30" s="444"/>
      <c r="J30" s="444"/>
      <c r="K30" s="444"/>
      <c r="L30" s="444"/>
      <c r="M30" s="444"/>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4"/>
      <c r="AL30" s="444"/>
      <c r="AM30" s="444"/>
      <c r="AN30" s="444"/>
      <c r="AO30" s="444"/>
      <c r="AP30" s="444"/>
      <c r="AQ30" s="444"/>
      <c r="AR30" s="444"/>
      <c r="AS30" s="444"/>
      <c r="AT30" s="444"/>
      <c r="AU30" s="444"/>
      <c r="AV30" s="444"/>
      <c r="AW30" s="444"/>
      <c r="AX30" s="444"/>
      <c r="AY30" s="444"/>
      <c r="AZ30" s="444"/>
    </row>
    <row r="31" spans="1:52" ht="18.75" customHeight="1">
      <c r="A31" s="444"/>
      <c r="B31" s="444"/>
      <c r="C31" s="445"/>
      <c r="D31" s="444"/>
      <c r="E31" s="444"/>
      <c r="F31" s="444"/>
      <c r="G31" s="444"/>
      <c r="H31" s="444"/>
      <c r="I31" s="444"/>
      <c r="J31" s="444"/>
      <c r="K31" s="444"/>
      <c r="L31" s="444"/>
      <c r="M31" s="444"/>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4"/>
      <c r="AL31" s="444"/>
      <c r="AM31" s="444"/>
      <c r="AN31" s="444"/>
      <c r="AO31" s="444"/>
      <c r="AP31" s="444"/>
      <c r="AQ31" s="444"/>
      <c r="AR31" s="444"/>
      <c r="AS31" s="444"/>
      <c r="AT31" s="444"/>
      <c r="AU31" s="444"/>
      <c r="AV31" s="444"/>
      <c r="AW31" s="444"/>
      <c r="AX31" s="444"/>
      <c r="AY31" s="444"/>
      <c r="AZ31" s="444"/>
    </row>
    <row r="32" spans="1:52" ht="18.75" customHeight="1">
      <c r="A32" s="444"/>
      <c r="B32" s="444"/>
      <c r="C32" s="445"/>
      <c r="D32" s="444"/>
      <c r="E32" s="444"/>
      <c r="F32" s="444"/>
      <c r="G32" s="444"/>
      <c r="H32" s="444"/>
      <c r="I32" s="444"/>
      <c r="J32" s="444"/>
      <c r="K32" s="444"/>
      <c r="L32" s="444"/>
      <c r="M32" s="444"/>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4"/>
      <c r="AL32" s="444"/>
      <c r="AM32" s="444"/>
      <c r="AN32" s="444"/>
      <c r="AO32" s="444"/>
      <c r="AP32" s="444"/>
      <c r="AQ32" s="444"/>
      <c r="AR32" s="444"/>
      <c r="AS32" s="444"/>
      <c r="AT32" s="444"/>
      <c r="AU32" s="444"/>
      <c r="AV32" s="444"/>
      <c r="AW32" s="444"/>
      <c r="AX32" s="444"/>
      <c r="AY32" s="444"/>
      <c r="AZ32" s="444"/>
    </row>
    <row r="33" spans="1:52" ht="18.75" customHeight="1">
      <c r="A33" s="444"/>
      <c r="B33" s="444"/>
      <c r="C33" s="445"/>
      <c r="D33" s="444"/>
      <c r="E33" s="444"/>
      <c r="F33" s="444"/>
      <c r="G33" s="444"/>
      <c r="H33" s="444"/>
      <c r="I33" s="444"/>
      <c r="J33" s="444"/>
      <c r="K33" s="444"/>
      <c r="L33" s="444"/>
      <c r="M33" s="444"/>
      <c r="N33" s="444"/>
      <c r="O33" s="444"/>
      <c r="P33" s="444"/>
      <c r="Q33" s="444"/>
      <c r="R33" s="444"/>
      <c r="S33" s="444"/>
      <c r="T33" s="444"/>
      <c r="U33" s="444"/>
      <c r="V33" s="444"/>
      <c r="W33" s="444"/>
      <c r="X33" s="444"/>
      <c r="Y33" s="444"/>
      <c r="Z33" s="444"/>
      <c r="AA33" s="444"/>
      <c r="AB33" s="444"/>
      <c r="AC33" s="444"/>
      <c r="AD33" s="444"/>
      <c r="AE33" s="444"/>
      <c r="AF33" s="444"/>
      <c r="AG33" s="444"/>
      <c r="AH33" s="444"/>
      <c r="AI33" s="444"/>
      <c r="AJ33" s="444"/>
      <c r="AK33" s="444"/>
      <c r="AL33" s="444"/>
      <c r="AM33" s="444"/>
      <c r="AN33" s="444"/>
      <c r="AO33" s="444"/>
      <c r="AP33" s="444"/>
      <c r="AQ33" s="444"/>
      <c r="AR33" s="444"/>
      <c r="AS33" s="444"/>
      <c r="AT33" s="444"/>
      <c r="AU33" s="444"/>
      <c r="AV33" s="444"/>
      <c r="AW33" s="444"/>
      <c r="AX33" s="444"/>
      <c r="AY33" s="444"/>
      <c r="AZ33" s="444"/>
    </row>
    <row r="34" spans="1:52" ht="18.75" customHeight="1">
      <c r="A34" s="444"/>
      <c r="B34" s="444"/>
      <c r="C34" s="445"/>
      <c r="D34" s="444"/>
      <c r="E34" s="444"/>
      <c r="F34" s="444"/>
      <c r="G34" s="444"/>
      <c r="H34" s="444"/>
      <c r="I34" s="444"/>
      <c r="J34" s="444"/>
      <c r="K34" s="444"/>
      <c r="L34" s="444"/>
      <c r="M34" s="444"/>
      <c r="N34" s="444"/>
      <c r="O34" s="444"/>
      <c r="P34" s="444"/>
      <c r="Q34" s="444"/>
      <c r="R34" s="444"/>
      <c r="S34" s="444"/>
      <c r="T34" s="444"/>
      <c r="U34" s="444"/>
      <c r="V34" s="444"/>
      <c r="W34" s="444"/>
      <c r="X34" s="444"/>
      <c r="Y34" s="444"/>
      <c r="Z34" s="444"/>
      <c r="AA34" s="444"/>
      <c r="AB34" s="444"/>
      <c r="AC34" s="444"/>
      <c r="AD34" s="444"/>
      <c r="AE34" s="444"/>
      <c r="AF34" s="444"/>
      <c r="AG34" s="444"/>
      <c r="AH34" s="444"/>
      <c r="AI34" s="444"/>
      <c r="AJ34" s="444"/>
      <c r="AK34" s="444"/>
      <c r="AL34" s="444"/>
      <c r="AM34" s="444"/>
      <c r="AN34" s="444"/>
      <c r="AO34" s="444"/>
      <c r="AP34" s="444"/>
      <c r="AQ34" s="444"/>
      <c r="AR34" s="444"/>
      <c r="AS34" s="444"/>
      <c r="AT34" s="444"/>
      <c r="AU34" s="444"/>
      <c r="AV34" s="444"/>
      <c r="AW34" s="444"/>
      <c r="AX34" s="444"/>
      <c r="AY34" s="444"/>
      <c r="AZ34" s="444"/>
    </row>
    <row r="35" spans="1:52" ht="18.75" customHeight="1">
      <c r="A35" s="444"/>
      <c r="B35" s="444"/>
      <c r="C35" s="445"/>
      <c r="D35" s="444"/>
      <c r="E35" s="444"/>
      <c r="F35" s="444"/>
      <c r="G35" s="444"/>
      <c r="H35" s="444"/>
      <c r="I35" s="444"/>
      <c r="J35" s="444"/>
      <c r="K35" s="444"/>
      <c r="L35" s="444"/>
      <c r="M35" s="444"/>
      <c r="N35" s="444"/>
      <c r="O35" s="444"/>
      <c r="P35" s="444"/>
      <c r="Q35" s="444"/>
      <c r="R35" s="444"/>
      <c r="S35" s="444"/>
      <c r="T35" s="444"/>
      <c r="U35" s="444"/>
      <c r="V35" s="444"/>
      <c r="W35" s="444"/>
      <c r="X35" s="444"/>
      <c r="Y35" s="444"/>
      <c r="Z35" s="444"/>
      <c r="AA35" s="444"/>
      <c r="AB35" s="444"/>
      <c r="AC35" s="444"/>
      <c r="AD35" s="444"/>
      <c r="AE35" s="444"/>
      <c r="AF35" s="444"/>
      <c r="AG35" s="444"/>
      <c r="AH35" s="444"/>
      <c r="AI35" s="444"/>
      <c r="AJ35" s="444"/>
      <c r="AK35" s="444"/>
      <c r="AL35" s="444"/>
      <c r="AM35" s="444"/>
      <c r="AN35" s="444"/>
      <c r="AO35" s="444"/>
      <c r="AP35" s="444"/>
      <c r="AQ35" s="444"/>
      <c r="AR35" s="444"/>
      <c r="AS35" s="444"/>
      <c r="AT35" s="444"/>
      <c r="AU35" s="444"/>
      <c r="AV35" s="444"/>
      <c r="AW35" s="444"/>
      <c r="AX35" s="444"/>
      <c r="AY35" s="444"/>
      <c r="AZ35" s="444"/>
    </row>
    <row r="36" spans="1:52" ht="18.75" customHeight="1">
      <c r="A36" s="444"/>
      <c r="B36" s="444"/>
      <c r="C36" s="445"/>
      <c r="D36" s="444"/>
      <c r="E36" s="444"/>
      <c r="F36" s="444"/>
      <c r="G36" s="444"/>
      <c r="H36" s="444"/>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4"/>
      <c r="AH36" s="444"/>
      <c r="AI36" s="444"/>
      <c r="AJ36" s="444"/>
      <c r="AK36" s="444"/>
      <c r="AL36" s="444"/>
      <c r="AM36" s="444"/>
      <c r="AN36" s="444"/>
      <c r="AO36" s="444"/>
      <c r="AP36" s="444"/>
      <c r="AQ36" s="444"/>
      <c r="AR36" s="444"/>
      <c r="AS36" s="444"/>
      <c r="AT36" s="444"/>
      <c r="AU36" s="444"/>
      <c r="AV36" s="444"/>
      <c r="AW36" s="444"/>
      <c r="AX36" s="444"/>
      <c r="AY36" s="444"/>
      <c r="AZ36" s="444"/>
    </row>
    <row r="37" spans="1:52" ht="18.75" customHeight="1">
      <c r="A37" s="444"/>
      <c r="B37" s="444"/>
      <c r="C37" s="445"/>
      <c r="D37" s="444"/>
      <c r="E37" s="444"/>
      <c r="F37" s="444"/>
      <c r="G37" s="444"/>
      <c r="H37" s="444"/>
      <c r="I37" s="444"/>
      <c r="J37" s="444"/>
      <c r="K37" s="444"/>
      <c r="L37" s="444"/>
      <c r="M37" s="444"/>
      <c r="N37" s="444"/>
      <c r="O37" s="444"/>
      <c r="P37" s="444"/>
      <c r="Q37" s="444"/>
      <c r="R37" s="444"/>
      <c r="S37" s="444"/>
      <c r="T37" s="444"/>
      <c r="U37" s="444"/>
      <c r="V37" s="444"/>
      <c r="W37" s="444"/>
      <c r="X37" s="444"/>
      <c r="Y37" s="444"/>
      <c r="Z37" s="444"/>
      <c r="AA37" s="444"/>
      <c r="AB37" s="444"/>
      <c r="AC37" s="444"/>
      <c r="AD37" s="444"/>
      <c r="AE37" s="444"/>
      <c r="AF37" s="444"/>
      <c r="AG37" s="444"/>
      <c r="AH37" s="444"/>
      <c r="AI37" s="444"/>
      <c r="AJ37" s="444"/>
      <c r="AK37" s="444"/>
      <c r="AL37" s="444"/>
      <c r="AM37" s="444"/>
      <c r="AN37" s="444"/>
      <c r="AO37" s="444"/>
      <c r="AP37" s="444"/>
      <c r="AQ37" s="444"/>
      <c r="AR37" s="444"/>
      <c r="AS37" s="444"/>
      <c r="AT37" s="444"/>
      <c r="AU37" s="444"/>
      <c r="AV37" s="444"/>
      <c r="AW37" s="444"/>
      <c r="AX37" s="444"/>
      <c r="AY37" s="444"/>
      <c r="AZ37" s="444"/>
    </row>
    <row r="38" spans="1:52" ht="18.75" customHeight="1">
      <c r="A38" s="444"/>
      <c r="B38" s="444"/>
      <c r="C38" s="445"/>
      <c r="D38" s="444"/>
      <c r="E38" s="444"/>
      <c r="F38" s="444"/>
      <c r="G38" s="444"/>
      <c r="H38" s="444"/>
      <c r="I38" s="444"/>
      <c r="J38" s="444"/>
      <c r="K38" s="444"/>
      <c r="L38" s="444"/>
      <c r="M38" s="444"/>
      <c r="N38" s="444"/>
      <c r="O38" s="444"/>
      <c r="P38" s="444"/>
      <c r="Q38" s="444"/>
      <c r="R38" s="444"/>
      <c r="S38" s="444"/>
      <c r="T38" s="444"/>
      <c r="U38" s="444"/>
      <c r="V38" s="444"/>
      <c r="W38" s="444"/>
      <c r="X38" s="444"/>
      <c r="Y38" s="444"/>
      <c r="Z38" s="444"/>
      <c r="AA38" s="444"/>
      <c r="AB38" s="444"/>
      <c r="AC38" s="444"/>
      <c r="AD38" s="444"/>
      <c r="AE38" s="444"/>
      <c r="AF38" s="444"/>
      <c r="AG38" s="444"/>
      <c r="AH38" s="444"/>
      <c r="AI38" s="444"/>
      <c r="AJ38" s="444"/>
      <c r="AK38" s="444"/>
      <c r="AL38" s="444"/>
      <c r="AM38" s="444"/>
      <c r="AN38" s="444"/>
      <c r="AO38" s="444"/>
      <c r="AP38" s="444"/>
      <c r="AQ38" s="444"/>
      <c r="AR38" s="444"/>
      <c r="AS38" s="444"/>
      <c r="AT38" s="444"/>
      <c r="AU38" s="444"/>
      <c r="AV38" s="444"/>
      <c r="AW38" s="444"/>
      <c r="AX38" s="444"/>
      <c r="AY38" s="444"/>
      <c r="AZ38" s="444"/>
    </row>
    <row r="39" spans="1:52" ht="18.75" customHeight="1">
      <c r="A39" s="444"/>
      <c r="B39" s="444"/>
      <c r="C39" s="445"/>
      <c r="D39" s="444"/>
      <c r="E39" s="444"/>
      <c r="F39" s="444"/>
      <c r="G39" s="444"/>
      <c r="H39" s="444"/>
      <c r="I39" s="444"/>
      <c r="J39" s="444"/>
      <c r="K39" s="444"/>
      <c r="L39" s="444"/>
      <c r="M39" s="444"/>
      <c r="N39" s="444"/>
      <c r="O39" s="444"/>
      <c r="P39" s="444"/>
      <c r="Q39" s="444"/>
      <c r="R39" s="444"/>
      <c r="S39" s="444"/>
      <c r="T39" s="444"/>
      <c r="U39" s="444"/>
      <c r="V39" s="444"/>
      <c r="W39" s="444"/>
      <c r="X39" s="444"/>
      <c r="Y39" s="444"/>
      <c r="Z39" s="444"/>
      <c r="AA39" s="444"/>
      <c r="AB39" s="444"/>
      <c r="AC39" s="444"/>
      <c r="AD39" s="444"/>
      <c r="AE39" s="444"/>
      <c r="AF39" s="444"/>
      <c r="AG39" s="444"/>
      <c r="AH39" s="444"/>
      <c r="AI39" s="444"/>
      <c r="AJ39" s="444"/>
      <c r="AK39" s="444"/>
      <c r="AL39" s="444"/>
      <c r="AM39" s="444"/>
      <c r="AN39" s="444"/>
      <c r="AO39" s="444"/>
      <c r="AP39" s="444"/>
      <c r="AQ39" s="444"/>
      <c r="AR39" s="444"/>
      <c r="AS39" s="444"/>
      <c r="AT39" s="444"/>
      <c r="AU39" s="444"/>
      <c r="AV39" s="444"/>
      <c r="AW39" s="444"/>
      <c r="AX39" s="444"/>
      <c r="AY39" s="444"/>
      <c r="AZ39" s="444"/>
    </row>
    <row r="40" spans="1:52" ht="18.75" customHeight="1">
      <c r="A40" s="444"/>
      <c r="B40" s="444"/>
      <c r="C40" s="445"/>
      <c r="D40" s="444"/>
      <c r="E40" s="444"/>
      <c r="F40" s="444"/>
      <c r="G40" s="444"/>
      <c r="H40" s="444"/>
      <c r="I40" s="444"/>
      <c r="J40" s="444"/>
      <c r="K40" s="444"/>
      <c r="L40" s="444"/>
      <c r="M40" s="444"/>
      <c r="N40" s="444"/>
      <c r="O40" s="444"/>
      <c r="P40" s="444"/>
      <c r="Q40" s="444"/>
      <c r="R40" s="444"/>
      <c r="S40" s="444"/>
      <c r="T40" s="444"/>
      <c r="U40" s="444"/>
      <c r="V40" s="444"/>
      <c r="W40" s="444"/>
      <c r="X40" s="444"/>
      <c r="Y40" s="444"/>
      <c r="Z40" s="444"/>
      <c r="AA40" s="444"/>
      <c r="AB40" s="444"/>
      <c r="AC40" s="444"/>
      <c r="AD40" s="444"/>
      <c r="AE40" s="444"/>
      <c r="AF40" s="444"/>
      <c r="AG40" s="444"/>
      <c r="AH40" s="444"/>
      <c r="AI40" s="444"/>
      <c r="AJ40" s="444"/>
      <c r="AK40" s="444"/>
      <c r="AL40" s="444"/>
      <c r="AM40" s="444"/>
      <c r="AN40" s="444"/>
      <c r="AO40" s="444"/>
      <c r="AP40" s="444"/>
      <c r="AQ40" s="444"/>
      <c r="AR40" s="444"/>
      <c r="AS40" s="444"/>
      <c r="AT40" s="444"/>
      <c r="AU40" s="444"/>
      <c r="AV40" s="444"/>
      <c r="AW40" s="444"/>
      <c r="AX40" s="444"/>
      <c r="AY40" s="444"/>
      <c r="AZ40" s="444"/>
    </row>
    <row r="41" spans="1:52" ht="18.75" customHeight="1">
      <c r="A41" s="444"/>
      <c r="B41" s="444"/>
      <c r="C41" s="445"/>
      <c r="D41" s="444"/>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4"/>
      <c r="AJ41" s="444"/>
      <c r="AK41" s="444"/>
      <c r="AL41" s="444"/>
      <c r="AM41" s="444"/>
      <c r="AN41" s="444"/>
      <c r="AO41" s="444"/>
      <c r="AP41" s="444"/>
      <c r="AQ41" s="444"/>
      <c r="AR41" s="444"/>
      <c r="AS41" s="444"/>
      <c r="AT41" s="444"/>
      <c r="AU41" s="444"/>
      <c r="AV41" s="444"/>
      <c r="AW41" s="444"/>
      <c r="AX41" s="444"/>
      <c r="AY41" s="444"/>
      <c r="AZ41" s="444"/>
    </row>
    <row r="42" spans="1:52" ht="18.75" customHeight="1">
      <c r="A42" s="444"/>
      <c r="B42" s="444"/>
      <c r="C42" s="445"/>
      <c r="D42" s="444"/>
      <c r="E42" s="444"/>
      <c r="F42" s="444"/>
      <c r="G42" s="444"/>
      <c r="H42" s="444"/>
      <c r="I42" s="444"/>
      <c r="J42" s="444"/>
      <c r="K42" s="444"/>
      <c r="L42" s="444"/>
      <c r="M42" s="444"/>
      <c r="N42" s="444"/>
      <c r="O42" s="444"/>
      <c r="P42" s="444"/>
      <c r="Q42" s="444"/>
      <c r="R42" s="444"/>
      <c r="S42" s="444"/>
      <c r="T42" s="444"/>
      <c r="U42" s="444"/>
      <c r="V42" s="444"/>
      <c r="W42" s="444"/>
      <c r="X42" s="444"/>
      <c r="Y42" s="444"/>
      <c r="Z42" s="444"/>
      <c r="AA42" s="444"/>
      <c r="AB42" s="444"/>
      <c r="AC42" s="444"/>
      <c r="AD42" s="444"/>
      <c r="AE42" s="444"/>
      <c r="AF42" s="444"/>
      <c r="AG42" s="444"/>
      <c r="AH42" s="444"/>
      <c r="AI42" s="444"/>
      <c r="AJ42" s="444"/>
      <c r="AK42" s="444"/>
      <c r="AL42" s="444"/>
      <c r="AM42" s="444"/>
      <c r="AN42" s="444"/>
      <c r="AO42" s="444"/>
      <c r="AP42" s="444"/>
      <c r="AQ42" s="444"/>
      <c r="AR42" s="444"/>
      <c r="AS42" s="444"/>
      <c r="AT42" s="444"/>
      <c r="AU42" s="444"/>
      <c r="AV42" s="444"/>
      <c r="AW42" s="444"/>
      <c r="AX42" s="444"/>
      <c r="AY42" s="444"/>
      <c r="AZ42" s="444"/>
    </row>
    <row r="43" spans="1:52" ht="18.75" customHeight="1">
      <c r="A43" s="444"/>
      <c r="B43" s="444"/>
      <c r="C43" s="445"/>
      <c r="D43" s="444"/>
      <c r="E43" s="444"/>
      <c r="F43" s="444"/>
      <c r="G43" s="444"/>
      <c r="H43" s="444"/>
      <c r="I43" s="444"/>
      <c r="J43" s="444"/>
      <c r="K43" s="444"/>
      <c r="L43" s="444"/>
      <c r="M43" s="444"/>
      <c r="N43" s="444"/>
      <c r="O43" s="444"/>
      <c r="P43" s="444"/>
      <c r="Q43" s="444"/>
      <c r="R43" s="444"/>
      <c r="S43" s="444"/>
      <c r="T43" s="444"/>
      <c r="U43" s="444"/>
      <c r="V43" s="444"/>
      <c r="W43" s="444"/>
      <c r="X43" s="444"/>
      <c r="Y43" s="444"/>
      <c r="Z43" s="444"/>
      <c r="AA43" s="444"/>
      <c r="AB43" s="444"/>
      <c r="AC43" s="444"/>
      <c r="AD43" s="444"/>
      <c r="AE43" s="444"/>
      <c r="AF43" s="444"/>
      <c r="AG43" s="444"/>
      <c r="AH43" s="444"/>
      <c r="AI43" s="444"/>
      <c r="AJ43" s="444"/>
      <c r="AK43" s="444"/>
      <c r="AL43" s="444"/>
      <c r="AM43" s="444"/>
      <c r="AN43" s="444"/>
      <c r="AO43" s="444"/>
      <c r="AP43" s="444"/>
      <c r="AQ43" s="444"/>
      <c r="AR43" s="444"/>
      <c r="AS43" s="444"/>
      <c r="AT43" s="444"/>
      <c r="AU43" s="444"/>
      <c r="AV43" s="444"/>
      <c r="AW43" s="444"/>
      <c r="AX43" s="444"/>
      <c r="AY43" s="444"/>
      <c r="AZ43" s="444"/>
    </row>
    <row r="44" spans="1:52" ht="18.75" customHeight="1">
      <c r="A44" s="444"/>
      <c r="B44" s="444"/>
      <c r="C44" s="445"/>
      <c r="D44" s="444"/>
      <c r="E44" s="444"/>
      <c r="F44" s="444"/>
      <c r="G44" s="444"/>
      <c r="H44" s="444"/>
      <c r="I44" s="444"/>
      <c r="J44" s="444"/>
      <c r="K44" s="444"/>
      <c r="L44" s="444"/>
      <c r="M44" s="444"/>
      <c r="N44" s="444"/>
      <c r="O44" s="444"/>
      <c r="P44" s="444"/>
      <c r="Q44" s="444"/>
      <c r="R44" s="444"/>
      <c r="S44" s="444"/>
      <c r="T44" s="444"/>
      <c r="U44" s="444"/>
      <c r="V44" s="444"/>
      <c r="W44" s="444"/>
      <c r="X44" s="444"/>
      <c r="Y44" s="444"/>
      <c r="Z44" s="444"/>
      <c r="AA44" s="444"/>
      <c r="AB44" s="444"/>
      <c r="AC44" s="444"/>
      <c r="AD44" s="444"/>
      <c r="AE44" s="444"/>
      <c r="AF44" s="444"/>
      <c r="AG44" s="444"/>
      <c r="AH44" s="444"/>
      <c r="AI44" s="444"/>
      <c r="AJ44" s="444"/>
      <c r="AK44" s="444"/>
      <c r="AL44" s="444"/>
      <c r="AM44" s="444"/>
      <c r="AN44" s="444"/>
      <c r="AO44" s="444"/>
      <c r="AP44" s="444"/>
      <c r="AQ44" s="444"/>
      <c r="AR44" s="444"/>
      <c r="AS44" s="444"/>
      <c r="AT44" s="444"/>
      <c r="AU44" s="444"/>
      <c r="AV44" s="444"/>
      <c r="AW44" s="444"/>
      <c r="AX44" s="444"/>
      <c r="AY44" s="444"/>
      <c r="AZ44" s="444"/>
    </row>
    <row r="45" spans="1:52" ht="18.75" customHeight="1">
      <c r="A45" s="444"/>
      <c r="B45" s="444"/>
      <c r="C45" s="445"/>
      <c r="D45" s="444"/>
      <c r="E45" s="444"/>
      <c r="F45" s="444"/>
      <c r="G45" s="444"/>
      <c r="H45" s="444"/>
      <c r="I45" s="444"/>
      <c r="J45" s="444"/>
      <c r="K45" s="444"/>
      <c r="L45" s="444"/>
      <c r="M45" s="444"/>
      <c r="N45" s="444"/>
      <c r="O45" s="444"/>
      <c r="P45" s="444"/>
      <c r="Q45" s="444"/>
      <c r="R45" s="444"/>
      <c r="S45" s="444"/>
      <c r="T45" s="444"/>
      <c r="U45" s="444"/>
      <c r="V45" s="444"/>
      <c r="W45" s="444"/>
      <c r="X45" s="444"/>
      <c r="Y45" s="444"/>
      <c r="Z45" s="444"/>
      <c r="AA45" s="444"/>
      <c r="AB45" s="444"/>
      <c r="AC45" s="444"/>
      <c r="AD45" s="444"/>
      <c r="AE45" s="444"/>
      <c r="AF45" s="444"/>
      <c r="AG45" s="444"/>
      <c r="AH45" s="444"/>
      <c r="AI45" s="444"/>
      <c r="AJ45" s="444"/>
      <c r="AK45" s="444"/>
      <c r="AL45" s="444"/>
      <c r="AM45" s="444"/>
      <c r="AN45" s="444"/>
      <c r="AO45" s="444"/>
      <c r="AP45" s="444"/>
      <c r="AQ45" s="444"/>
      <c r="AR45" s="444"/>
      <c r="AS45" s="444"/>
      <c r="AT45" s="444"/>
      <c r="AU45" s="444"/>
      <c r="AV45" s="444"/>
      <c r="AW45" s="444"/>
      <c r="AX45" s="444"/>
      <c r="AY45" s="444"/>
      <c r="AZ45" s="444"/>
    </row>
    <row r="46" spans="1:52" ht="18.75" customHeight="1">
      <c r="A46" s="444"/>
      <c r="B46" s="444"/>
      <c r="C46" s="445"/>
      <c r="D46" s="444"/>
      <c r="E46" s="444"/>
      <c r="F46" s="444"/>
      <c r="G46" s="444"/>
      <c r="H46" s="444"/>
      <c r="I46" s="444"/>
      <c r="J46" s="444"/>
      <c r="K46" s="444"/>
      <c r="L46" s="444"/>
      <c r="M46" s="444"/>
      <c r="N46" s="444"/>
      <c r="O46" s="444"/>
      <c r="P46" s="444"/>
      <c r="Q46" s="444"/>
      <c r="R46" s="444"/>
      <c r="S46" s="444"/>
      <c r="T46" s="444"/>
      <c r="U46" s="444"/>
      <c r="V46" s="444"/>
      <c r="W46" s="444"/>
      <c r="X46" s="444"/>
      <c r="Y46" s="444"/>
      <c r="Z46" s="444"/>
      <c r="AA46" s="444"/>
      <c r="AB46" s="444"/>
      <c r="AC46" s="444"/>
      <c r="AD46" s="444"/>
      <c r="AE46" s="444"/>
      <c r="AF46" s="444"/>
      <c r="AG46" s="444"/>
      <c r="AH46" s="444"/>
      <c r="AI46" s="444"/>
      <c r="AJ46" s="444"/>
      <c r="AK46" s="444"/>
      <c r="AL46" s="444"/>
      <c r="AM46" s="444"/>
      <c r="AN46" s="444"/>
      <c r="AO46" s="444"/>
      <c r="AP46" s="444"/>
      <c r="AQ46" s="444"/>
      <c r="AR46" s="444"/>
      <c r="AS46" s="444"/>
      <c r="AT46" s="444"/>
      <c r="AU46" s="444"/>
      <c r="AV46" s="444"/>
      <c r="AW46" s="444"/>
      <c r="AX46" s="444"/>
      <c r="AY46" s="444"/>
      <c r="AZ46" s="444"/>
    </row>
    <row r="47" spans="1:52" ht="18.75" customHeight="1">
      <c r="A47" s="444"/>
      <c r="B47" s="444"/>
      <c r="C47" s="445"/>
      <c r="D47" s="444"/>
      <c r="E47" s="444"/>
      <c r="F47" s="444"/>
      <c r="G47" s="444"/>
      <c r="H47" s="444"/>
      <c r="I47" s="444"/>
      <c r="J47" s="444"/>
      <c r="K47" s="444"/>
      <c r="L47" s="444"/>
      <c r="M47" s="444"/>
      <c r="N47" s="444"/>
      <c r="O47" s="444"/>
      <c r="P47" s="444"/>
      <c r="Q47" s="444"/>
      <c r="R47" s="444"/>
      <c r="S47" s="444"/>
      <c r="T47" s="444"/>
      <c r="U47" s="444"/>
      <c r="V47" s="444"/>
      <c r="W47" s="444"/>
      <c r="X47" s="444"/>
      <c r="Y47" s="444"/>
      <c r="Z47" s="444"/>
      <c r="AA47" s="444"/>
      <c r="AB47" s="444"/>
      <c r="AC47" s="444"/>
      <c r="AD47" s="444"/>
      <c r="AE47" s="444"/>
      <c r="AF47" s="444"/>
      <c r="AG47" s="444"/>
      <c r="AH47" s="444"/>
      <c r="AI47" s="444"/>
      <c r="AJ47" s="444"/>
      <c r="AK47" s="444"/>
      <c r="AL47" s="444"/>
      <c r="AM47" s="444"/>
      <c r="AN47" s="444"/>
      <c r="AO47" s="444"/>
      <c r="AP47" s="444"/>
      <c r="AQ47" s="444"/>
      <c r="AR47" s="444"/>
      <c r="AS47" s="444"/>
      <c r="AT47" s="444"/>
      <c r="AU47" s="444"/>
      <c r="AV47" s="444"/>
      <c r="AW47" s="444"/>
      <c r="AX47" s="444"/>
      <c r="AY47" s="444"/>
      <c r="AZ47" s="444"/>
    </row>
    <row r="48" spans="1:52" ht="18.75" customHeight="1">
      <c r="A48" s="444"/>
      <c r="B48" s="444"/>
      <c r="C48" s="445"/>
      <c r="D48" s="444"/>
      <c r="E48" s="444"/>
      <c r="F48" s="444"/>
      <c r="G48" s="444"/>
      <c r="H48" s="444"/>
      <c r="I48" s="444"/>
      <c r="J48" s="444"/>
      <c r="K48" s="444"/>
      <c r="L48" s="444"/>
      <c r="M48" s="444"/>
      <c r="N48" s="444"/>
      <c r="O48" s="444"/>
      <c r="P48" s="444"/>
      <c r="Q48" s="444"/>
      <c r="R48" s="444"/>
      <c r="S48" s="444"/>
      <c r="T48" s="444"/>
      <c r="U48" s="444"/>
      <c r="V48" s="444"/>
      <c r="W48" s="444"/>
      <c r="X48" s="444"/>
      <c r="Y48" s="444"/>
      <c r="Z48" s="444"/>
      <c r="AA48" s="444"/>
      <c r="AB48" s="444"/>
      <c r="AC48" s="444"/>
      <c r="AD48" s="444"/>
      <c r="AE48" s="444"/>
      <c r="AF48" s="444"/>
      <c r="AG48" s="444"/>
      <c r="AH48" s="444"/>
      <c r="AI48" s="444"/>
      <c r="AJ48" s="444"/>
      <c r="AK48" s="444"/>
      <c r="AL48" s="444"/>
      <c r="AM48" s="444"/>
      <c r="AN48" s="444"/>
      <c r="AO48" s="444"/>
      <c r="AP48" s="444"/>
      <c r="AQ48" s="444"/>
      <c r="AR48" s="444"/>
      <c r="AS48" s="444"/>
      <c r="AT48" s="444"/>
      <c r="AU48" s="444"/>
      <c r="AV48" s="444"/>
      <c r="AW48" s="444"/>
      <c r="AX48" s="444"/>
      <c r="AY48" s="444"/>
      <c r="AZ48" s="444"/>
    </row>
    <row r="49" spans="1:52" ht="18.75" customHeight="1">
      <c r="A49" s="444"/>
      <c r="B49" s="444"/>
      <c r="C49" s="1080"/>
      <c r="D49" s="444"/>
      <c r="E49" s="444"/>
      <c r="F49" s="444"/>
      <c r="G49" s="444"/>
      <c r="H49" s="444"/>
      <c r="I49" s="444"/>
      <c r="J49" s="444"/>
      <c r="K49" s="444"/>
      <c r="L49" s="444"/>
      <c r="M49" s="444"/>
      <c r="N49" s="444"/>
      <c r="O49" s="444"/>
      <c r="P49" s="444"/>
      <c r="Q49" s="444"/>
      <c r="R49" s="444"/>
      <c r="S49" s="444"/>
      <c r="T49" s="444"/>
      <c r="U49" s="444"/>
      <c r="V49" s="444"/>
      <c r="W49" s="444"/>
      <c r="X49" s="444"/>
      <c r="Y49" s="444"/>
      <c r="Z49" s="444"/>
      <c r="AA49" s="444"/>
      <c r="AB49" s="444"/>
      <c r="AC49" s="444"/>
      <c r="AD49" s="444"/>
      <c r="AE49" s="444"/>
      <c r="AF49" s="444"/>
      <c r="AG49" s="444"/>
      <c r="AH49" s="444"/>
      <c r="AI49" s="444"/>
      <c r="AJ49" s="444"/>
      <c r="AK49" s="444"/>
      <c r="AL49" s="444"/>
      <c r="AM49" s="444"/>
      <c r="AN49" s="444"/>
      <c r="AO49" s="444"/>
      <c r="AP49" s="444"/>
      <c r="AQ49" s="444"/>
      <c r="AR49" s="444"/>
      <c r="AS49" s="444"/>
      <c r="AT49" s="444"/>
      <c r="AU49" s="444"/>
      <c r="AV49" s="444"/>
      <c r="AW49" s="444"/>
      <c r="AX49" s="444"/>
      <c r="AY49" s="444"/>
      <c r="AZ49" s="444"/>
    </row>
    <row r="50" spans="1:52" ht="18.75" customHeight="1">
      <c r="A50" s="444"/>
      <c r="B50" s="444"/>
      <c r="C50" s="1080"/>
      <c r="D50" s="444"/>
      <c r="E50" s="444"/>
      <c r="F50" s="444"/>
      <c r="G50" s="444"/>
      <c r="H50" s="444"/>
      <c r="I50" s="444"/>
      <c r="J50" s="444"/>
      <c r="K50" s="444"/>
      <c r="L50" s="444"/>
      <c r="M50" s="444"/>
      <c r="N50" s="444"/>
      <c r="O50" s="444"/>
      <c r="P50" s="444"/>
      <c r="Q50" s="444"/>
      <c r="R50" s="444"/>
      <c r="S50" s="444"/>
      <c r="T50" s="444"/>
      <c r="U50" s="444"/>
      <c r="V50" s="444"/>
      <c r="W50" s="444"/>
      <c r="X50" s="444"/>
      <c r="Y50" s="444"/>
      <c r="Z50" s="444"/>
      <c r="AA50" s="444"/>
      <c r="AB50" s="444"/>
      <c r="AC50" s="444"/>
      <c r="AD50" s="444"/>
      <c r="AE50" s="444"/>
      <c r="AF50" s="444"/>
      <c r="AG50" s="444"/>
      <c r="AH50" s="444"/>
      <c r="AI50" s="444"/>
      <c r="AJ50" s="444"/>
      <c r="AK50" s="444"/>
      <c r="AL50" s="444"/>
      <c r="AM50" s="444"/>
      <c r="AN50" s="444"/>
      <c r="AO50" s="444"/>
      <c r="AP50" s="444"/>
      <c r="AQ50" s="444"/>
      <c r="AR50" s="444"/>
      <c r="AS50" s="444"/>
      <c r="AT50" s="444"/>
      <c r="AU50" s="444"/>
      <c r="AV50" s="444"/>
      <c r="AW50" s="444"/>
      <c r="AX50" s="444"/>
      <c r="AY50" s="444"/>
      <c r="AZ50" s="444"/>
    </row>
    <row r="51" spans="1:52" ht="18.75" customHeight="1">
      <c r="A51" s="444"/>
      <c r="B51" s="444"/>
      <c r="C51" s="445"/>
      <c r="D51" s="444"/>
      <c r="E51" s="444"/>
      <c r="F51" s="444"/>
      <c r="G51" s="444"/>
      <c r="H51" s="444"/>
      <c r="I51" s="444"/>
      <c r="J51" s="444"/>
      <c r="K51" s="444"/>
      <c r="L51" s="444"/>
      <c r="M51" s="444"/>
      <c r="N51" s="444"/>
      <c r="O51" s="444"/>
      <c r="P51" s="444"/>
      <c r="Q51" s="444"/>
      <c r="R51" s="444"/>
      <c r="S51" s="444"/>
      <c r="T51" s="444"/>
      <c r="U51" s="444"/>
      <c r="V51" s="444"/>
      <c r="W51" s="444"/>
      <c r="X51" s="444"/>
      <c r="Y51" s="444"/>
      <c r="Z51" s="444"/>
      <c r="AA51" s="444"/>
      <c r="AB51" s="444"/>
      <c r="AC51" s="444"/>
      <c r="AD51" s="444"/>
      <c r="AE51" s="444"/>
      <c r="AF51" s="444"/>
      <c r="AG51" s="444"/>
      <c r="AH51" s="444"/>
      <c r="AI51" s="444"/>
      <c r="AJ51" s="444"/>
      <c r="AK51" s="444"/>
      <c r="AL51" s="444"/>
      <c r="AM51" s="444"/>
      <c r="AN51" s="444"/>
      <c r="AO51" s="444"/>
      <c r="AP51" s="444"/>
      <c r="AQ51" s="444"/>
      <c r="AR51" s="444"/>
      <c r="AS51" s="444"/>
      <c r="AT51" s="444"/>
      <c r="AU51" s="444"/>
      <c r="AV51" s="444"/>
      <c r="AW51" s="444"/>
      <c r="AX51" s="444"/>
      <c r="AY51" s="444"/>
      <c r="AZ51" s="444"/>
    </row>
    <row r="52" spans="1:52" ht="18.75" customHeight="1">
      <c r="A52" s="444"/>
      <c r="B52" s="444"/>
      <c r="C52" s="445"/>
      <c r="D52" s="444"/>
      <c r="E52" s="444"/>
      <c r="F52" s="444"/>
      <c r="G52" s="444"/>
      <c r="H52" s="444"/>
      <c r="I52" s="444"/>
      <c r="J52" s="444"/>
      <c r="K52" s="444"/>
      <c r="L52" s="444"/>
      <c r="M52" s="444"/>
      <c r="N52" s="444"/>
      <c r="O52" s="444"/>
      <c r="P52" s="444"/>
      <c r="Q52" s="444"/>
      <c r="R52" s="444"/>
      <c r="S52" s="444"/>
      <c r="T52" s="444"/>
      <c r="U52" s="444"/>
      <c r="V52" s="444"/>
      <c r="W52" s="444"/>
      <c r="X52" s="444"/>
      <c r="Y52" s="444"/>
      <c r="Z52" s="444"/>
      <c r="AA52" s="444"/>
      <c r="AB52" s="444"/>
      <c r="AC52" s="444"/>
      <c r="AD52" s="444"/>
      <c r="AE52" s="444"/>
      <c r="AF52" s="444"/>
      <c r="AG52" s="444"/>
      <c r="AH52" s="444"/>
      <c r="AI52" s="444"/>
      <c r="AJ52" s="444"/>
      <c r="AK52" s="444"/>
      <c r="AL52" s="444"/>
      <c r="AM52" s="444"/>
      <c r="AN52" s="444"/>
      <c r="AO52" s="444"/>
      <c r="AP52" s="444"/>
      <c r="AQ52" s="444"/>
      <c r="AR52" s="444"/>
      <c r="AS52" s="444"/>
      <c r="AT52" s="444"/>
      <c r="AU52" s="444"/>
      <c r="AV52" s="444"/>
      <c r="AW52" s="444"/>
      <c r="AX52" s="444"/>
      <c r="AY52" s="444"/>
      <c r="AZ52" s="444"/>
    </row>
    <row r="53" spans="1:52" ht="18.75" customHeight="1">
      <c r="A53" s="444"/>
      <c r="B53" s="444"/>
      <c r="C53" s="445"/>
      <c r="D53" s="444"/>
      <c r="E53" s="444"/>
      <c r="F53" s="444"/>
      <c r="G53" s="444"/>
      <c r="H53" s="444"/>
      <c r="I53" s="444"/>
      <c r="J53" s="444"/>
      <c r="K53" s="444"/>
      <c r="L53" s="444"/>
      <c r="M53" s="444"/>
      <c r="N53" s="444"/>
      <c r="O53" s="444"/>
      <c r="P53" s="444"/>
      <c r="Q53" s="444"/>
      <c r="R53" s="444"/>
      <c r="S53" s="444"/>
      <c r="T53" s="444"/>
      <c r="U53" s="444"/>
      <c r="V53" s="444"/>
      <c r="W53" s="444"/>
      <c r="X53" s="444"/>
      <c r="Y53" s="444"/>
      <c r="Z53" s="444"/>
      <c r="AA53" s="444"/>
      <c r="AB53" s="444"/>
      <c r="AC53" s="444"/>
      <c r="AD53" s="444"/>
      <c r="AE53" s="444"/>
      <c r="AF53" s="444"/>
      <c r="AG53" s="444"/>
      <c r="AH53" s="444"/>
      <c r="AI53" s="444"/>
      <c r="AJ53" s="444"/>
      <c r="AK53" s="444"/>
      <c r="AL53" s="444"/>
      <c r="AM53" s="444"/>
      <c r="AN53" s="444"/>
      <c r="AO53" s="444"/>
      <c r="AP53" s="444"/>
      <c r="AQ53" s="444"/>
      <c r="AR53" s="444"/>
      <c r="AS53" s="444"/>
      <c r="AT53" s="444"/>
      <c r="AU53" s="444"/>
      <c r="AV53" s="444"/>
      <c r="AW53" s="444"/>
      <c r="AX53" s="444"/>
      <c r="AY53" s="444"/>
      <c r="AZ53" s="444"/>
    </row>
    <row r="54" spans="1:52" ht="18.75" customHeight="1">
      <c r="A54" s="444"/>
      <c r="B54" s="444"/>
      <c r="C54" s="445"/>
      <c r="D54" s="444"/>
      <c r="E54" s="444"/>
      <c r="F54" s="444"/>
      <c r="G54" s="444"/>
      <c r="H54" s="444"/>
      <c r="I54" s="444"/>
      <c r="J54" s="444"/>
      <c r="K54" s="444"/>
      <c r="L54" s="444"/>
      <c r="M54" s="444"/>
      <c r="N54" s="444"/>
      <c r="O54" s="444"/>
      <c r="P54" s="444"/>
      <c r="Q54" s="444"/>
      <c r="R54" s="444"/>
      <c r="S54" s="444"/>
      <c r="T54" s="444"/>
      <c r="U54" s="444"/>
      <c r="V54" s="444"/>
      <c r="W54" s="444"/>
      <c r="X54" s="444"/>
      <c r="Y54" s="444"/>
      <c r="Z54" s="444"/>
      <c r="AA54" s="444"/>
      <c r="AB54" s="444"/>
      <c r="AC54" s="444"/>
      <c r="AD54" s="444"/>
      <c r="AE54" s="444"/>
      <c r="AF54" s="444"/>
      <c r="AG54" s="444"/>
      <c r="AH54" s="444"/>
      <c r="AI54" s="444"/>
      <c r="AJ54" s="444"/>
      <c r="AK54" s="444"/>
      <c r="AL54" s="444"/>
      <c r="AM54" s="444"/>
      <c r="AN54" s="444"/>
      <c r="AO54" s="444"/>
      <c r="AP54" s="444"/>
      <c r="AQ54" s="444"/>
      <c r="AR54" s="444"/>
      <c r="AS54" s="444"/>
      <c r="AT54" s="444"/>
      <c r="AU54" s="444"/>
      <c r="AV54" s="444"/>
      <c r="AW54" s="444"/>
      <c r="AX54" s="444"/>
      <c r="AY54" s="444"/>
      <c r="AZ54" s="444"/>
    </row>
    <row r="55" spans="1:52" ht="18.75" customHeight="1">
      <c r="A55" s="444"/>
      <c r="B55" s="444"/>
      <c r="C55" s="445"/>
      <c r="D55" s="444"/>
      <c r="E55" s="444"/>
      <c r="F55" s="444"/>
      <c r="G55" s="444"/>
      <c r="H55" s="444"/>
      <c r="I55" s="444"/>
      <c r="J55" s="444"/>
      <c r="K55" s="444"/>
      <c r="L55" s="444"/>
      <c r="M55" s="444"/>
      <c r="N55" s="444"/>
      <c r="O55" s="444"/>
      <c r="P55" s="444"/>
      <c r="Q55" s="444"/>
      <c r="R55" s="444"/>
      <c r="S55" s="444"/>
      <c r="T55" s="444"/>
      <c r="U55" s="444"/>
      <c r="V55" s="444"/>
      <c r="W55" s="444"/>
      <c r="X55" s="444"/>
      <c r="Y55" s="444"/>
      <c r="Z55" s="444"/>
      <c r="AA55" s="444"/>
      <c r="AB55" s="444"/>
      <c r="AC55" s="444"/>
      <c r="AD55" s="444"/>
      <c r="AE55" s="444"/>
      <c r="AF55" s="444"/>
      <c r="AG55" s="444"/>
      <c r="AH55" s="444"/>
      <c r="AI55" s="444"/>
      <c r="AJ55" s="444"/>
      <c r="AK55" s="444"/>
      <c r="AL55" s="444"/>
      <c r="AM55" s="444"/>
      <c r="AN55" s="444"/>
      <c r="AO55" s="444"/>
      <c r="AP55" s="444"/>
      <c r="AQ55" s="444"/>
      <c r="AR55" s="444"/>
      <c r="AS55" s="444"/>
      <c r="AT55" s="444"/>
      <c r="AU55" s="444"/>
      <c r="AV55" s="444"/>
      <c r="AW55" s="444"/>
      <c r="AX55" s="444"/>
      <c r="AY55" s="444"/>
      <c r="AZ55" s="444"/>
    </row>
    <row r="56" spans="1:52" ht="18.75" customHeight="1">
      <c r="A56" s="444"/>
      <c r="B56" s="444"/>
      <c r="C56" s="445"/>
      <c r="D56" s="444"/>
      <c r="E56" s="444"/>
      <c r="F56" s="444"/>
      <c r="G56" s="444"/>
      <c r="H56" s="444"/>
      <c r="I56" s="444"/>
      <c r="J56" s="444"/>
      <c r="K56" s="444"/>
      <c r="L56" s="444"/>
      <c r="M56" s="444"/>
      <c r="N56" s="444"/>
      <c r="O56" s="444"/>
      <c r="P56" s="444"/>
      <c r="Q56" s="444"/>
      <c r="R56" s="444"/>
      <c r="S56" s="444"/>
      <c r="T56" s="444"/>
      <c r="U56" s="444"/>
      <c r="V56" s="444"/>
      <c r="W56" s="444"/>
      <c r="X56" s="444"/>
      <c r="Y56" s="444"/>
      <c r="Z56" s="444"/>
      <c r="AA56" s="444"/>
      <c r="AB56" s="444"/>
      <c r="AC56" s="444"/>
      <c r="AD56" s="444"/>
      <c r="AE56" s="444"/>
      <c r="AF56" s="444"/>
      <c r="AG56" s="444"/>
      <c r="AH56" s="444"/>
      <c r="AI56" s="444"/>
      <c r="AJ56" s="444"/>
      <c r="AK56" s="444"/>
      <c r="AL56" s="444"/>
      <c r="AM56" s="444"/>
      <c r="AN56" s="444"/>
      <c r="AO56" s="444"/>
      <c r="AP56" s="444"/>
      <c r="AQ56" s="444"/>
      <c r="AR56" s="444"/>
      <c r="AS56" s="444"/>
      <c r="AT56" s="444"/>
      <c r="AU56" s="444"/>
      <c r="AV56" s="444"/>
      <c r="AW56" s="444"/>
      <c r="AX56" s="444"/>
      <c r="AY56" s="444"/>
      <c r="AZ56" s="444"/>
    </row>
    <row r="57" spans="1:52" ht="18.75" customHeight="1">
      <c r="A57" s="444"/>
      <c r="B57" s="444"/>
      <c r="C57" s="445"/>
      <c r="D57" s="444"/>
      <c r="E57" s="444"/>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4"/>
      <c r="AJ57" s="444"/>
      <c r="AK57" s="444"/>
      <c r="AL57" s="444"/>
      <c r="AM57" s="444"/>
      <c r="AN57" s="444"/>
      <c r="AO57" s="444"/>
      <c r="AP57" s="444"/>
      <c r="AQ57" s="444"/>
      <c r="AR57" s="444"/>
      <c r="AS57" s="444"/>
      <c r="AT57" s="444"/>
      <c r="AU57" s="444"/>
      <c r="AV57" s="444"/>
      <c r="AW57" s="444"/>
      <c r="AX57" s="444"/>
      <c r="AY57" s="444"/>
      <c r="AZ57" s="444"/>
    </row>
    <row r="58" spans="1:52" ht="18.75" customHeight="1">
      <c r="A58" s="444"/>
      <c r="B58" s="444"/>
      <c r="C58" s="445"/>
      <c r="D58" s="444"/>
      <c r="E58" s="444"/>
      <c r="F58" s="444"/>
      <c r="G58" s="444"/>
      <c r="H58" s="444"/>
      <c r="I58" s="444"/>
      <c r="J58" s="444"/>
      <c r="K58" s="444"/>
      <c r="L58" s="444"/>
      <c r="M58" s="444"/>
      <c r="N58" s="444"/>
      <c r="O58" s="444"/>
      <c r="P58" s="444"/>
      <c r="Q58" s="444"/>
      <c r="R58" s="444"/>
      <c r="S58" s="444"/>
      <c r="T58" s="444"/>
      <c r="U58" s="444"/>
      <c r="V58" s="444"/>
      <c r="W58" s="444"/>
      <c r="X58" s="444"/>
      <c r="Y58" s="444"/>
      <c r="Z58" s="444"/>
      <c r="AA58" s="444"/>
      <c r="AB58" s="444"/>
      <c r="AC58" s="444"/>
      <c r="AD58" s="444"/>
      <c r="AE58" s="444"/>
      <c r="AF58" s="444"/>
      <c r="AG58" s="444"/>
      <c r="AH58" s="444"/>
      <c r="AI58" s="444"/>
      <c r="AJ58" s="444"/>
      <c r="AK58" s="444"/>
      <c r="AL58" s="444"/>
      <c r="AM58" s="444"/>
      <c r="AN58" s="444"/>
      <c r="AO58" s="444"/>
      <c r="AP58" s="444"/>
      <c r="AQ58" s="444"/>
      <c r="AR58" s="444"/>
      <c r="AS58" s="444"/>
      <c r="AT58" s="444"/>
      <c r="AU58" s="444"/>
      <c r="AV58" s="444"/>
      <c r="AW58" s="444"/>
      <c r="AX58" s="444"/>
      <c r="AY58" s="444"/>
      <c r="AZ58" s="444"/>
    </row>
    <row r="59" spans="1:52" ht="18.75" customHeight="1">
      <c r="A59" s="444"/>
      <c r="B59" s="444"/>
      <c r="C59" s="445"/>
      <c r="D59" s="444"/>
      <c r="E59" s="444"/>
      <c r="F59" s="444"/>
      <c r="G59" s="444"/>
      <c r="H59" s="444"/>
      <c r="I59" s="444"/>
      <c r="J59" s="444"/>
      <c r="K59" s="444"/>
      <c r="L59" s="444"/>
      <c r="M59" s="444"/>
      <c r="N59" s="444"/>
      <c r="O59" s="444"/>
      <c r="P59" s="444"/>
      <c r="Q59" s="444"/>
      <c r="R59" s="444"/>
      <c r="S59" s="444"/>
      <c r="T59" s="444"/>
      <c r="U59" s="444"/>
      <c r="V59" s="444"/>
      <c r="W59" s="444"/>
      <c r="X59" s="444"/>
      <c r="Y59" s="444"/>
      <c r="Z59" s="444"/>
      <c r="AA59" s="444"/>
      <c r="AB59" s="444"/>
      <c r="AC59" s="444"/>
      <c r="AD59" s="444"/>
      <c r="AE59" s="444"/>
      <c r="AF59" s="444"/>
      <c r="AG59" s="444"/>
      <c r="AH59" s="444"/>
      <c r="AI59" s="444"/>
      <c r="AJ59" s="444"/>
      <c r="AK59" s="444"/>
      <c r="AL59" s="444"/>
      <c r="AM59" s="444"/>
      <c r="AN59" s="444"/>
      <c r="AO59" s="444"/>
      <c r="AP59" s="444"/>
      <c r="AQ59" s="444"/>
      <c r="AR59" s="444"/>
      <c r="AS59" s="444"/>
      <c r="AT59" s="444"/>
      <c r="AU59" s="444"/>
      <c r="AV59" s="444"/>
      <c r="AW59" s="444"/>
      <c r="AX59" s="444"/>
      <c r="AY59" s="444"/>
      <c r="AZ59" s="444"/>
    </row>
    <row r="60" spans="1:52" ht="18.75" customHeight="1">
      <c r="A60" s="444"/>
      <c r="B60" s="444"/>
      <c r="C60" s="445"/>
      <c r="D60" s="444"/>
      <c r="E60" s="444"/>
      <c r="F60" s="444"/>
      <c r="G60" s="444"/>
      <c r="H60" s="444"/>
      <c r="I60" s="444"/>
      <c r="J60" s="444"/>
      <c r="K60" s="444"/>
      <c r="L60" s="444"/>
      <c r="M60" s="444"/>
      <c r="N60" s="444"/>
      <c r="O60" s="444"/>
      <c r="P60" s="444"/>
      <c r="Q60" s="444"/>
      <c r="R60" s="444"/>
      <c r="S60" s="444"/>
      <c r="T60" s="444"/>
      <c r="U60" s="444"/>
      <c r="V60" s="444"/>
      <c r="W60" s="444"/>
      <c r="X60" s="444"/>
      <c r="Y60" s="444"/>
      <c r="Z60" s="444"/>
      <c r="AA60" s="444"/>
      <c r="AB60" s="444"/>
      <c r="AC60" s="444"/>
      <c r="AD60" s="444"/>
      <c r="AE60" s="444"/>
      <c r="AF60" s="444"/>
      <c r="AG60" s="444"/>
      <c r="AH60" s="444"/>
      <c r="AI60" s="444"/>
      <c r="AJ60" s="444"/>
      <c r="AK60" s="444"/>
      <c r="AL60" s="444"/>
      <c r="AM60" s="444"/>
      <c r="AN60" s="444"/>
      <c r="AO60" s="444"/>
      <c r="AP60" s="444"/>
      <c r="AQ60" s="444"/>
      <c r="AR60" s="444"/>
      <c r="AS60" s="444"/>
      <c r="AT60" s="444"/>
      <c r="AU60" s="444"/>
      <c r="AV60" s="444"/>
      <c r="AW60" s="444"/>
      <c r="AX60" s="444"/>
      <c r="AY60" s="444"/>
      <c r="AZ60" s="444"/>
    </row>
    <row r="61" spans="1:52" ht="18.75" customHeight="1">
      <c r="A61" s="444"/>
      <c r="B61" s="444"/>
      <c r="C61" s="445"/>
      <c r="D61" s="444"/>
      <c r="E61" s="444"/>
      <c r="F61" s="444"/>
      <c r="G61" s="444"/>
      <c r="H61" s="444"/>
      <c r="I61" s="444"/>
      <c r="J61" s="444"/>
      <c r="K61" s="444"/>
      <c r="L61" s="444"/>
      <c r="M61" s="444"/>
      <c r="N61" s="444"/>
      <c r="O61" s="444"/>
      <c r="P61" s="444"/>
      <c r="Q61" s="444"/>
      <c r="R61" s="444"/>
      <c r="S61" s="444"/>
      <c r="T61" s="444"/>
      <c r="U61" s="444"/>
      <c r="V61" s="444"/>
      <c r="W61" s="444"/>
      <c r="X61" s="444"/>
      <c r="Y61" s="444"/>
      <c r="Z61" s="444"/>
      <c r="AA61" s="444"/>
      <c r="AB61" s="444"/>
      <c r="AC61" s="444"/>
      <c r="AD61" s="444"/>
      <c r="AE61" s="444"/>
      <c r="AF61" s="444"/>
      <c r="AG61" s="444"/>
      <c r="AH61" s="444"/>
      <c r="AI61" s="444"/>
      <c r="AJ61" s="444"/>
      <c r="AK61" s="444"/>
      <c r="AL61" s="444"/>
      <c r="AM61" s="444"/>
      <c r="AN61" s="444"/>
      <c r="AO61" s="444"/>
      <c r="AP61" s="444"/>
      <c r="AQ61" s="444"/>
      <c r="AR61" s="444"/>
      <c r="AS61" s="444"/>
      <c r="AT61" s="444"/>
      <c r="AU61" s="444"/>
      <c r="AV61" s="444"/>
      <c r="AW61" s="444"/>
      <c r="AX61" s="444"/>
      <c r="AY61" s="444"/>
      <c r="AZ61" s="444"/>
    </row>
    <row r="62" spans="1:52" ht="18.75" customHeight="1">
      <c r="A62" s="444"/>
      <c r="B62" s="444"/>
      <c r="C62" s="445"/>
      <c r="D62" s="444"/>
      <c r="E62" s="444"/>
      <c r="F62" s="444"/>
      <c r="G62" s="444"/>
      <c r="H62" s="444"/>
      <c r="I62" s="444"/>
      <c r="J62" s="444"/>
      <c r="K62" s="444"/>
      <c r="L62" s="444"/>
      <c r="M62" s="444"/>
      <c r="N62" s="444"/>
      <c r="O62" s="444"/>
      <c r="P62" s="444"/>
      <c r="Q62" s="444"/>
      <c r="R62" s="444"/>
      <c r="S62" s="444"/>
      <c r="T62" s="444"/>
      <c r="U62" s="444"/>
      <c r="V62" s="444"/>
      <c r="W62" s="444"/>
      <c r="X62" s="444"/>
      <c r="Y62" s="444"/>
      <c r="Z62" s="444"/>
      <c r="AA62" s="444"/>
      <c r="AB62" s="444"/>
      <c r="AC62" s="444"/>
      <c r="AD62" s="444"/>
      <c r="AE62" s="444"/>
      <c r="AF62" s="444"/>
      <c r="AG62" s="444"/>
      <c r="AH62" s="444"/>
      <c r="AI62" s="444"/>
      <c r="AJ62" s="444"/>
      <c r="AK62" s="444"/>
      <c r="AL62" s="444"/>
      <c r="AM62" s="444"/>
      <c r="AN62" s="444"/>
      <c r="AO62" s="444"/>
      <c r="AP62" s="444"/>
      <c r="AQ62" s="444"/>
      <c r="AR62" s="444"/>
      <c r="AS62" s="444"/>
      <c r="AT62" s="444"/>
      <c r="AU62" s="444"/>
      <c r="AV62" s="444"/>
      <c r="AW62" s="444"/>
      <c r="AX62" s="444"/>
      <c r="AY62" s="444"/>
      <c r="AZ62" s="444"/>
    </row>
    <row r="63" spans="1:52" ht="18.75" customHeight="1">
      <c r="A63" s="444"/>
      <c r="B63" s="444"/>
      <c r="C63" s="445"/>
      <c r="D63" s="444"/>
      <c r="E63" s="444"/>
      <c r="F63" s="444"/>
      <c r="G63" s="444"/>
      <c r="H63" s="444"/>
      <c r="I63" s="444"/>
      <c r="J63" s="444"/>
      <c r="K63" s="444"/>
      <c r="L63" s="444"/>
      <c r="M63" s="444"/>
      <c r="N63" s="444"/>
      <c r="O63" s="444"/>
      <c r="P63" s="444"/>
      <c r="Q63" s="444"/>
      <c r="R63" s="444"/>
      <c r="S63" s="444"/>
      <c r="T63" s="444"/>
      <c r="U63" s="444"/>
      <c r="V63" s="444"/>
      <c r="W63" s="444"/>
      <c r="X63" s="444"/>
      <c r="Y63" s="444"/>
      <c r="Z63" s="444"/>
      <c r="AA63" s="444"/>
      <c r="AB63" s="444"/>
      <c r="AC63" s="444"/>
      <c r="AD63" s="444"/>
      <c r="AE63" s="444"/>
      <c r="AF63" s="444"/>
      <c r="AG63" s="444"/>
      <c r="AH63" s="444"/>
      <c r="AI63" s="444"/>
      <c r="AJ63" s="444"/>
      <c r="AK63" s="444"/>
      <c r="AL63" s="444"/>
      <c r="AM63" s="444"/>
      <c r="AN63" s="444"/>
      <c r="AO63" s="444"/>
      <c r="AP63" s="444"/>
      <c r="AQ63" s="444"/>
      <c r="AR63" s="444"/>
      <c r="AS63" s="444"/>
      <c r="AT63" s="444"/>
      <c r="AU63" s="444"/>
      <c r="AV63" s="444"/>
      <c r="AW63" s="444"/>
      <c r="AX63" s="444"/>
      <c r="AY63" s="444"/>
      <c r="AZ63" s="444"/>
    </row>
    <row r="64" spans="1:52" ht="18.75" customHeight="1">
      <c r="A64" s="444"/>
      <c r="B64" s="444"/>
      <c r="C64" s="445"/>
      <c r="D64" s="444"/>
      <c r="E64" s="444"/>
      <c r="F64" s="444"/>
      <c r="G64" s="444"/>
      <c r="H64" s="444"/>
      <c r="I64" s="444"/>
      <c r="J64" s="444"/>
      <c r="K64" s="444"/>
      <c r="L64" s="444"/>
      <c r="M64" s="444"/>
      <c r="N64" s="444"/>
      <c r="O64" s="444"/>
      <c r="P64" s="444"/>
      <c r="Q64" s="444"/>
      <c r="R64" s="444"/>
      <c r="S64" s="444"/>
      <c r="T64" s="444"/>
      <c r="U64" s="444"/>
      <c r="V64" s="444"/>
      <c r="W64" s="444"/>
      <c r="X64" s="444"/>
      <c r="Y64" s="444"/>
      <c r="Z64" s="444"/>
      <c r="AA64" s="444"/>
      <c r="AB64" s="444"/>
      <c r="AC64" s="444"/>
      <c r="AD64" s="444"/>
      <c r="AE64" s="444"/>
      <c r="AF64" s="444"/>
      <c r="AG64" s="444"/>
      <c r="AH64" s="444"/>
      <c r="AI64" s="444"/>
      <c r="AJ64" s="444"/>
      <c r="AK64" s="444"/>
      <c r="AL64" s="444"/>
      <c r="AM64" s="444"/>
      <c r="AN64" s="444"/>
      <c r="AO64" s="444"/>
      <c r="AP64" s="444"/>
      <c r="AQ64" s="444"/>
      <c r="AR64" s="444"/>
      <c r="AS64" s="444"/>
      <c r="AT64" s="444"/>
      <c r="AU64" s="444"/>
      <c r="AV64" s="444"/>
      <c r="AW64" s="444"/>
      <c r="AX64" s="444"/>
      <c r="AY64" s="444"/>
      <c r="AZ64" s="444"/>
    </row>
    <row r="65" spans="1:52" ht="18.75" customHeight="1">
      <c r="A65" s="444"/>
      <c r="B65" s="444"/>
      <c r="C65" s="445"/>
      <c r="D65" s="444"/>
      <c r="E65" s="444"/>
      <c r="F65" s="444"/>
      <c r="G65" s="444"/>
      <c r="H65" s="444"/>
      <c r="I65" s="444"/>
      <c r="J65" s="444"/>
      <c r="K65" s="444"/>
      <c r="L65" s="444"/>
      <c r="M65" s="444"/>
      <c r="N65" s="444"/>
      <c r="O65" s="444"/>
      <c r="P65" s="444"/>
      <c r="Q65" s="444"/>
      <c r="R65" s="444"/>
      <c r="S65" s="444"/>
      <c r="T65" s="444"/>
      <c r="U65" s="444"/>
      <c r="V65" s="444"/>
      <c r="W65" s="444"/>
      <c r="X65" s="444"/>
      <c r="Y65" s="444"/>
      <c r="Z65" s="444"/>
      <c r="AA65" s="444"/>
      <c r="AB65" s="444"/>
      <c r="AC65" s="444"/>
      <c r="AD65" s="444"/>
      <c r="AE65" s="444"/>
      <c r="AF65" s="444"/>
      <c r="AG65" s="444"/>
      <c r="AH65" s="444"/>
      <c r="AI65" s="444"/>
      <c r="AJ65" s="444"/>
      <c r="AK65" s="444"/>
      <c r="AL65" s="444"/>
      <c r="AM65" s="444"/>
      <c r="AN65" s="444"/>
      <c r="AO65" s="444"/>
      <c r="AP65" s="444"/>
      <c r="AQ65" s="444"/>
      <c r="AR65" s="444"/>
      <c r="AS65" s="444"/>
      <c r="AT65" s="444"/>
      <c r="AU65" s="444"/>
      <c r="AV65" s="444"/>
      <c r="AW65" s="444"/>
      <c r="AX65" s="444"/>
      <c r="AY65" s="444"/>
      <c r="AZ65" s="444"/>
    </row>
    <row r="66" spans="1:52" ht="18.75" customHeight="1">
      <c r="A66" s="444"/>
      <c r="B66" s="444"/>
      <c r="C66" s="445"/>
      <c r="D66" s="444"/>
      <c r="E66" s="444"/>
      <c r="F66" s="444"/>
      <c r="G66" s="444"/>
      <c r="H66" s="444"/>
      <c r="I66" s="444"/>
      <c r="J66" s="444"/>
      <c r="K66" s="444"/>
      <c r="L66" s="444"/>
      <c r="M66" s="444"/>
      <c r="N66" s="444"/>
      <c r="O66" s="444"/>
      <c r="P66" s="444"/>
      <c r="Q66" s="444"/>
      <c r="R66" s="444"/>
      <c r="S66" s="444"/>
      <c r="T66" s="444"/>
      <c r="U66" s="444"/>
      <c r="V66" s="444"/>
      <c r="W66" s="444"/>
      <c r="X66" s="444"/>
      <c r="Y66" s="444"/>
      <c r="Z66" s="444"/>
      <c r="AA66" s="444"/>
      <c r="AB66" s="444"/>
      <c r="AC66" s="444"/>
      <c r="AD66" s="444"/>
      <c r="AE66" s="444"/>
      <c r="AF66" s="444"/>
      <c r="AG66" s="444"/>
      <c r="AH66" s="444"/>
      <c r="AI66" s="444"/>
      <c r="AJ66" s="444"/>
      <c r="AK66" s="444"/>
      <c r="AL66" s="444"/>
      <c r="AM66" s="444"/>
      <c r="AN66" s="444"/>
      <c r="AO66" s="444"/>
      <c r="AP66" s="444"/>
      <c r="AQ66" s="444"/>
      <c r="AR66" s="444"/>
      <c r="AS66" s="444"/>
      <c r="AT66" s="444"/>
      <c r="AU66" s="444"/>
      <c r="AV66" s="444"/>
      <c r="AW66" s="444"/>
      <c r="AX66" s="444"/>
      <c r="AY66" s="444"/>
      <c r="AZ66" s="444"/>
    </row>
    <row r="67" spans="1:52" ht="18.75" customHeight="1">
      <c r="A67" s="444"/>
      <c r="B67" s="444"/>
      <c r="C67" s="445"/>
      <c r="D67" s="444"/>
      <c r="E67" s="444"/>
      <c r="F67" s="444"/>
      <c r="G67" s="444"/>
      <c r="H67" s="444"/>
      <c r="I67" s="444"/>
      <c r="J67" s="444"/>
      <c r="K67" s="444"/>
      <c r="L67" s="444"/>
      <c r="M67" s="444"/>
      <c r="N67" s="444"/>
      <c r="O67" s="444"/>
      <c r="P67" s="444"/>
      <c r="Q67" s="444"/>
      <c r="R67" s="444"/>
      <c r="S67" s="444"/>
      <c r="T67" s="444"/>
      <c r="U67" s="444"/>
      <c r="V67" s="508"/>
      <c r="W67" s="508"/>
      <c r="X67" s="508"/>
      <c r="Y67" s="444"/>
      <c r="Z67" s="444"/>
      <c r="AA67" s="444"/>
      <c r="AB67" s="444"/>
      <c r="AC67" s="444"/>
      <c r="AD67" s="444"/>
      <c r="AE67" s="444"/>
      <c r="AF67" s="508"/>
      <c r="AG67" s="508"/>
      <c r="AH67" s="508"/>
      <c r="AI67" s="444"/>
      <c r="AJ67" s="444"/>
      <c r="AK67" s="444"/>
      <c r="AL67" s="444"/>
      <c r="AM67" s="444"/>
      <c r="AN67" s="444"/>
      <c r="AO67" s="444"/>
      <c r="AP67" s="508"/>
      <c r="AQ67" s="508"/>
      <c r="AR67" s="508"/>
      <c r="AS67" s="444"/>
      <c r="AT67" s="444"/>
      <c r="AU67" s="444"/>
      <c r="AV67" s="444"/>
      <c r="AW67" s="444"/>
      <c r="AX67" s="444"/>
      <c r="AY67" s="444"/>
      <c r="AZ67" s="444"/>
    </row>
    <row r="68" spans="1:52" ht="18.75" customHeight="1">
      <c r="A68" s="444"/>
      <c r="B68" s="444"/>
      <c r="C68" s="445"/>
      <c r="D68" s="444"/>
      <c r="E68" s="444"/>
      <c r="F68" s="1077"/>
      <c r="G68" s="1078"/>
      <c r="H68" s="1078"/>
      <c r="I68" s="444"/>
      <c r="J68" s="444"/>
      <c r="K68" s="444"/>
      <c r="L68" s="1078"/>
      <c r="M68" s="1078"/>
      <c r="N68" s="1078"/>
      <c r="O68" s="444"/>
      <c r="P68" s="444"/>
      <c r="Q68" s="1077"/>
      <c r="R68" s="1077"/>
      <c r="S68" s="1077"/>
      <c r="T68" s="444"/>
      <c r="U68" s="444"/>
      <c r="V68" s="1077"/>
      <c r="W68" s="1077"/>
      <c r="X68" s="1077"/>
      <c r="Y68" s="444"/>
      <c r="Z68" s="444"/>
      <c r="AA68" s="1077"/>
      <c r="AB68" s="1077"/>
      <c r="AC68" s="1077"/>
      <c r="AD68" s="444"/>
      <c r="AE68" s="444"/>
      <c r="AF68" s="1077"/>
      <c r="AG68" s="1077"/>
      <c r="AH68" s="1077"/>
      <c r="AI68" s="444"/>
      <c r="AJ68" s="444"/>
      <c r="AK68" s="1077"/>
      <c r="AL68" s="1078"/>
      <c r="AM68" s="1078"/>
      <c r="AN68" s="444"/>
      <c r="AO68" s="444"/>
      <c r="AP68" s="1077"/>
      <c r="AQ68" s="1077"/>
      <c r="AR68" s="1077"/>
      <c r="AS68" s="444"/>
      <c r="AT68" s="444"/>
      <c r="AU68" s="1077"/>
      <c r="AV68" s="1078"/>
      <c r="AW68" s="1078"/>
      <c r="AX68" s="444"/>
      <c r="AY68" s="444"/>
      <c r="AZ68" s="444"/>
    </row>
    <row r="69" spans="1:52" ht="18.75" customHeight="1">
      <c r="A69" s="444"/>
      <c r="B69" s="444"/>
      <c r="C69" s="445"/>
      <c r="D69" s="444"/>
      <c r="E69" s="444"/>
      <c r="F69" s="1078"/>
      <c r="G69" s="1078"/>
      <c r="H69" s="1078"/>
      <c r="I69" s="444"/>
      <c r="J69" s="444"/>
      <c r="K69" s="444"/>
      <c r="L69" s="1078"/>
      <c r="M69" s="1078"/>
      <c r="N69" s="1078"/>
      <c r="O69" s="444"/>
      <c r="P69" s="444"/>
      <c r="Q69" s="1077"/>
      <c r="R69" s="1077"/>
      <c r="S69" s="1077"/>
      <c r="T69" s="444"/>
      <c r="U69" s="444"/>
      <c r="V69" s="1077"/>
      <c r="W69" s="1077"/>
      <c r="X69" s="1077"/>
      <c r="Y69" s="444"/>
      <c r="Z69" s="444"/>
      <c r="AA69" s="1077"/>
      <c r="AB69" s="1077"/>
      <c r="AC69" s="1077"/>
      <c r="AD69" s="444"/>
      <c r="AE69" s="444"/>
      <c r="AF69" s="1077"/>
      <c r="AG69" s="1077"/>
      <c r="AH69" s="1077"/>
      <c r="AI69" s="444"/>
      <c r="AJ69" s="444"/>
      <c r="AK69" s="1078"/>
      <c r="AL69" s="1078"/>
      <c r="AM69" s="1078"/>
      <c r="AN69" s="444"/>
      <c r="AO69" s="444"/>
      <c r="AP69" s="1077"/>
      <c r="AQ69" s="1077"/>
      <c r="AR69" s="1077"/>
      <c r="AS69" s="444"/>
      <c r="AT69" s="444"/>
      <c r="AU69" s="1078"/>
      <c r="AV69" s="1078"/>
      <c r="AW69" s="1078"/>
      <c r="AX69" s="444"/>
      <c r="AY69" s="444"/>
      <c r="AZ69" s="444"/>
    </row>
    <row r="70" spans="1:52" ht="18.75" customHeight="1">
      <c r="A70" s="444"/>
      <c r="B70" s="444"/>
      <c r="C70" s="445"/>
      <c r="D70" s="444"/>
      <c r="E70" s="444"/>
      <c r="F70" s="1078"/>
      <c r="G70" s="1078"/>
      <c r="H70" s="1078"/>
      <c r="I70" s="444"/>
      <c r="J70" s="444"/>
      <c r="K70" s="444"/>
      <c r="L70" s="1078"/>
      <c r="M70" s="1078"/>
      <c r="N70" s="1078"/>
      <c r="O70" s="444"/>
      <c r="P70" s="444"/>
      <c r="Q70" s="1077"/>
      <c r="R70" s="1077"/>
      <c r="S70" s="1077"/>
      <c r="T70" s="444"/>
      <c r="U70" s="444"/>
      <c r="V70" s="1077"/>
      <c r="W70" s="1077"/>
      <c r="X70" s="1077"/>
      <c r="Y70" s="444"/>
      <c r="Z70" s="444"/>
      <c r="AA70" s="1077"/>
      <c r="AB70" s="1077"/>
      <c r="AC70" s="1077"/>
      <c r="AD70" s="444"/>
      <c r="AE70" s="444"/>
      <c r="AF70" s="1077"/>
      <c r="AG70" s="1077"/>
      <c r="AH70" s="1077"/>
      <c r="AI70" s="444"/>
      <c r="AJ70" s="444"/>
      <c r="AK70" s="1078"/>
      <c r="AL70" s="1078"/>
      <c r="AM70" s="1078"/>
      <c r="AN70" s="444"/>
      <c r="AO70" s="444"/>
      <c r="AP70" s="1077"/>
      <c r="AQ70" s="1077"/>
      <c r="AR70" s="1077"/>
      <c r="AS70" s="444"/>
      <c r="AT70" s="444"/>
      <c r="AU70" s="1078"/>
      <c r="AV70" s="1078"/>
      <c r="AW70" s="1078"/>
      <c r="AX70" s="444"/>
      <c r="AY70" s="444"/>
      <c r="AZ70" s="444"/>
    </row>
    <row r="71" spans="1:52" ht="18.75" customHeight="1">
      <c r="A71" s="444"/>
      <c r="B71" s="444"/>
      <c r="C71" s="445"/>
      <c r="D71" s="444"/>
      <c r="E71" s="444"/>
      <c r="F71" s="444"/>
      <c r="G71" s="444"/>
      <c r="H71" s="1079"/>
      <c r="I71" s="444"/>
      <c r="J71" s="444"/>
      <c r="K71" s="444"/>
      <c r="L71" s="444"/>
      <c r="M71" s="444"/>
      <c r="N71" s="1079"/>
      <c r="O71" s="444"/>
      <c r="P71" s="444"/>
      <c r="Q71" s="444"/>
      <c r="R71" s="444"/>
      <c r="S71" s="1079"/>
      <c r="T71" s="444"/>
      <c r="U71" s="444"/>
      <c r="V71" s="801"/>
      <c r="W71" s="801"/>
      <c r="X71" s="1079"/>
      <c r="Y71" s="444"/>
      <c r="Z71" s="444"/>
      <c r="AA71" s="444"/>
      <c r="AB71" s="444"/>
      <c r="AC71" s="1079"/>
      <c r="AD71" s="444"/>
      <c r="AE71" s="444"/>
      <c r="AF71" s="801"/>
      <c r="AG71" s="801"/>
      <c r="AH71" s="1079"/>
      <c r="AI71" s="444"/>
      <c r="AJ71" s="444"/>
      <c r="AK71" s="444"/>
      <c r="AL71" s="444"/>
      <c r="AM71" s="1079"/>
      <c r="AN71" s="444"/>
      <c r="AO71" s="444"/>
      <c r="AP71" s="801"/>
      <c r="AQ71" s="801"/>
      <c r="AR71" s="1079"/>
      <c r="AS71" s="444"/>
      <c r="AT71" s="444"/>
      <c r="AU71" s="444"/>
      <c r="AV71" s="444"/>
      <c r="AW71" s="1079"/>
      <c r="AX71" s="444"/>
      <c r="AY71" s="444"/>
      <c r="AZ71" s="444"/>
    </row>
    <row r="72" spans="1:52" ht="18.75" customHeight="1">
      <c r="A72" s="444"/>
      <c r="B72" s="444"/>
      <c r="C72" s="445"/>
      <c r="D72" s="444"/>
      <c r="E72" s="444"/>
      <c r="F72" s="444"/>
      <c r="G72" s="444"/>
      <c r="H72" s="1079"/>
      <c r="I72" s="444"/>
      <c r="J72" s="444"/>
      <c r="K72" s="444"/>
      <c r="L72" s="444"/>
      <c r="M72" s="444"/>
      <c r="N72" s="1079"/>
      <c r="O72" s="444"/>
      <c r="P72" s="444"/>
      <c r="Q72" s="444"/>
      <c r="R72" s="444"/>
      <c r="S72" s="1079"/>
      <c r="T72" s="444"/>
      <c r="U72" s="444"/>
      <c r="V72" s="801"/>
      <c r="W72" s="801"/>
      <c r="X72" s="1079"/>
      <c r="Y72" s="444"/>
      <c r="Z72" s="444"/>
      <c r="AA72" s="444"/>
      <c r="AB72" s="444"/>
      <c r="AC72" s="1079"/>
      <c r="AD72" s="444"/>
      <c r="AE72" s="444"/>
      <c r="AF72" s="801"/>
      <c r="AG72" s="801"/>
      <c r="AH72" s="1079"/>
      <c r="AI72" s="444"/>
      <c r="AJ72" s="444"/>
      <c r="AK72" s="444"/>
      <c r="AL72" s="444"/>
      <c r="AM72" s="1079"/>
      <c r="AN72" s="444"/>
      <c r="AO72" s="444"/>
      <c r="AP72" s="801"/>
      <c r="AQ72" s="801"/>
      <c r="AR72" s="1079"/>
      <c r="AS72" s="444"/>
      <c r="AT72" s="444"/>
      <c r="AU72" s="444"/>
      <c r="AV72" s="444"/>
      <c r="AW72" s="1079"/>
      <c r="AX72" s="444"/>
      <c r="AY72" s="444"/>
      <c r="AZ72" s="444"/>
    </row>
    <row r="73" spans="1:52" ht="18.75" customHeight="1">
      <c r="A73" s="444"/>
      <c r="B73" s="444"/>
      <c r="C73" s="445"/>
      <c r="D73" s="444"/>
      <c r="E73" s="444"/>
      <c r="F73" s="444"/>
      <c r="G73" s="444"/>
      <c r="H73" s="1079"/>
      <c r="I73" s="444"/>
      <c r="J73" s="444"/>
      <c r="K73" s="444"/>
      <c r="L73" s="444"/>
      <c r="M73" s="444"/>
      <c r="N73" s="1079"/>
      <c r="O73" s="444"/>
      <c r="P73" s="444"/>
      <c r="Q73" s="444"/>
      <c r="R73" s="444"/>
      <c r="S73" s="1079"/>
      <c r="T73" s="444"/>
      <c r="U73" s="444"/>
      <c r="V73" s="801"/>
      <c r="W73" s="801"/>
      <c r="X73" s="1079"/>
      <c r="Y73" s="444"/>
      <c r="Z73" s="444"/>
      <c r="AA73" s="444"/>
      <c r="AB73" s="444"/>
      <c r="AC73" s="1079"/>
      <c r="AD73" s="444"/>
      <c r="AE73" s="444"/>
      <c r="AF73" s="801"/>
      <c r="AG73" s="801"/>
      <c r="AH73" s="1079"/>
      <c r="AI73" s="444"/>
      <c r="AJ73" s="444"/>
      <c r="AK73" s="444"/>
      <c r="AL73" s="444"/>
      <c r="AM73" s="1079"/>
      <c r="AN73" s="444"/>
      <c r="AO73" s="444"/>
      <c r="AP73" s="801"/>
      <c r="AQ73" s="801"/>
      <c r="AR73" s="1079"/>
      <c r="AS73" s="444"/>
      <c r="AT73" s="444"/>
      <c r="AU73" s="444"/>
      <c r="AV73" s="444"/>
      <c r="AW73" s="1079"/>
      <c r="AX73" s="444"/>
      <c r="AY73" s="444"/>
      <c r="AZ73" s="444"/>
    </row>
    <row r="74" spans="1:52" ht="18.75" customHeight="1">
      <c r="A74" s="444"/>
      <c r="B74" s="444"/>
      <c r="C74" s="1080"/>
      <c r="D74" s="444"/>
      <c r="E74" s="444"/>
      <c r="F74" s="444"/>
      <c r="G74" s="444"/>
      <c r="H74" s="444"/>
      <c r="I74" s="444"/>
      <c r="J74" s="444"/>
      <c r="K74" s="444"/>
      <c r="L74" s="444"/>
      <c r="M74" s="444"/>
      <c r="N74" s="444"/>
      <c r="O74" s="444"/>
      <c r="P74" s="444"/>
      <c r="Q74" s="444"/>
      <c r="R74" s="444"/>
      <c r="S74" s="444"/>
      <c r="T74" s="444"/>
      <c r="U74" s="444"/>
      <c r="V74" s="444"/>
      <c r="W74" s="444"/>
      <c r="X74" s="444"/>
      <c r="Y74" s="444"/>
      <c r="Z74" s="444"/>
      <c r="AA74" s="444"/>
      <c r="AB74" s="444"/>
      <c r="AC74" s="444"/>
      <c r="AD74" s="444"/>
      <c r="AE74" s="444"/>
      <c r="AF74" s="444"/>
      <c r="AG74" s="444"/>
      <c r="AH74" s="444"/>
      <c r="AI74" s="444"/>
      <c r="AJ74" s="444"/>
      <c r="AK74" s="444"/>
      <c r="AL74" s="444"/>
      <c r="AM74" s="444"/>
      <c r="AN74" s="444"/>
      <c r="AO74" s="444"/>
      <c r="AP74" s="444"/>
      <c r="AQ74" s="444"/>
      <c r="AR74" s="444"/>
      <c r="AS74" s="444"/>
      <c r="AT74" s="444"/>
      <c r="AU74" s="444"/>
      <c r="AV74" s="444"/>
      <c r="AW74" s="444"/>
      <c r="AX74" s="444"/>
      <c r="AY74" s="444"/>
      <c r="AZ74" s="444"/>
    </row>
    <row r="75" spans="1:52" ht="18.75" customHeight="1">
      <c r="A75" s="444"/>
      <c r="B75" s="444"/>
      <c r="C75" s="1080"/>
      <c r="D75" s="444"/>
      <c r="E75" s="444"/>
      <c r="F75" s="444"/>
      <c r="G75" s="444"/>
      <c r="H75" s="444"/>
      <c r="I75" s="444"/>
      <c r="J75" s="444"/>
      <c r="K75" s="444"/>
      <c r="L75" s="444"/>
      <c r="M75" s="444"/>
      <c r="N75" s="444"/>
      <c r="O75" s="444"/>
      <c r="P75" s="444"/>
      <c r="Q75" s="444"/>
      <c r="R75" s="444"/>
      <c r="S75" s="444"/>
      <c r="T75" s="444"/>
      <c r="U75" s="444"/>
      <c r="V75" s="444"/>
      <c r="W75" s="444"/>
      <c r="X75" s="444"/>
      <c r="Y75" s="444"/>
      <c r="Z75" s="444"/>
      <c r="AA75" s="444"/>
      <c r="AB75" s="444"/>
      <c r="AC75" s="444"/>
      <c r="AD75" s="444"/>
      <c r="AE75" s="444"/>
      <c r="AF75" s="444"/>
      <c r="AG75" s="444"/>
      <c r="AH75" s="444"/>
      <c r="AI75" s="444"/>
      <c r="AJ75" s="444"/>
      <c r="AK75" s="444"/>
      <c r="AL75" s="444"/>
      <c r="AM75" s="444"/>
      <c r="AN75" s="444"/>
      <c r="AO75" s="444"/>
      <c r="AP75" s="444"/>
      <c r="AQ75" s="444"/>
      <c r="AR75" s="444"/>
      <c r="AS75" s="444"/>
      <c r="AT75" s="444"/>
      <c r="AU75" s="444"/>
      <c r="AV75" s="444"/>
      <c r="AW75" s="444"/>
      <c r="AX75" s="444"/>
      <c r="AY75" s="444"/>
      <c r="AZ75" s="444"/>
    </row>
    <row r="76" spans="1:52" ht="18.75" customHeight="1">
      <c r="A76" s="444"/>
      <c r="B76" s="444"/>
      <c r="C76" s="445"/>
      <c r="D76" s="444"/>
      <c r="E76" s="444"/>
      <c r="F76" s="444"/>
      <c r="G76" s="444"/>
      <c r="H76" s="444"/>
      <c r="I76" s="444"/>
      <c r="J76" s="444"/>
      <c r="K76" s="444"/>
      <c r="L76" s="444"/>
      <c r="M76" s="444"/>
      <c r="N76" s="444"/>
      <c r="O76" s="444"/>
      <c r="P76" s="444"/>
      <c r="Q76" s="444"/>
      <c r="R76" s="444"/>
      <c r="S76" s="444"/>
      <c r="T76" s="444"/>
      <c r="U76" s="444"/>
      <c r="V76" s="444"/>
      <c r="W76" s="444"/>
      <c r="X76" s="444"/>
      <c r="Y76" s="444"/>
      <c r="Z76" s="444"/>
      <c r="AA76" s="444"/>
      <c r="AB76" s="444"/>
      <c r="AC76" s="444"/>
      <c r="AD76" s="444"/>
      <c r="AE76" s="444"/>
      <c r="AF76" s="444"/>
      <c r="AG76" s="444"/>
      <c r="AH76" s="444"/>
      <c r="AI76" s="444"/>
      <c r="AJ76" s="444"/>
      <c r="AK76" s="444"/>
      <c r="AL76" s="444"/>
      <c r="AM76" s="444"/>
      <c r="AN76" s="444"/>
      <c r="AO76" s="444"/>
      <c r="AP76" s="444"/>
      <c r="AQ76" s="444"/>
      <c r="AR76" s="444"/>
      <c r="AS76" s="444"/>
      <c r="AT76" s="444"/>
      <c r="AU76" s="444"/>
      <c r="AV76" s="444"/>
      <c r="AW76" s="444"/>
      <c r="AX76" s="444"/>
      <c r="AY76" s="444"/>
      <c r="AZ76" s="444"/>
    </row>
    <row r="77" spans="1:52" ht="18.75" customHeight="1">
      <c r="A77" s="444"/>
      <c r="B77" s="444"/>
      <c r="C77" s="445"/>
      <c r="D77" s="444"/>
      <c r="E77" s="444"/>
      <c r="F77" s="444"/>
      <c r="G77" s="444"/>
      <c r="H77" s="444"/>
      <c r="I77" s="444"/>
      <c r="J77" s="444"/>
      <c r="K77" s="444"/>
      <c r="L77" s="444"/>
      <c r="M77" s="444"/>
      <c r="N77" s="444"/>
      <c r="O77" s="444"/>
      <c r="P77" s="444"/>
      <c r="Q77" s="444"/>
      <c r="R77" s="444"/>
      <c r="S77" s="444"/>
      <c r="T77" s="444"/>
      <c r="U77" s="444"/>
      <c r="V77" s="508"/>
      <c r="W77" s="508"/>
      <c r="X77" s="508"/>
      <c r="Y77" s="444"/>
      <c r="Z77" s="444"/>
      <c r="AA77" s="444"/>
      <c r="AB77" s="444"/>
      <c r="AC77" s="444"/>
      <c r="AD77" s="444"/>
      <c r="AE77" s="444"/>
      <c r="AF77" s="508"/>
      <c r="AG77" s="508"/>
      <c r="AH77" s="508"/>
      <c r="AI77" s="444"/>
      <c r="AJ77" s="444"/>
      <c r="AK77" s="444"/>
      <c r="AL77" s="444"/>
      <c r="AM77" s="444"/>
      <c r="AN77" s="444"/>
      <c r="AO77" s="444"/>
      <c r="AP77" s="508"/>
      <c r="AQ77" s="508"/>
      <c r="AR77" s="508"/>
      <c r="AS77" s="444"/>
      <c r="AT77" s="444"/>
      <c r="AU77" s="444"/>
      <c r="AV77" s="444"/>
      <c r="AW77" s="444"/>
      <c r="AX77" s="444"/>
      <c r="AY77" s="444"/>
      <c r="AZ77" s="444"/>
    </row>
    <row r="78" spans="1:52" ht="18.75" customHeight="1">
      <c r="A78" s="444"/>
      <c r="B78" s="444"/>
      <c r="C78" s="445"/>
      <c r="D78" s="444"/>
      <c r="E78" s="444"/>
      <c r="F78" s="1077"/>
      <c r="G78" s="1078"/>
      <c r="H78" s="1078"/>
      <c r="I78" s="444"/>
      <c r="J78" s="444"/>
      <c r="K78" s="444"/>
      <c r="L78" s="1077"/>
      <c r="M78" s="1077"/>
      <c r="N78" s="1077"/>
      <c r="O78" s="444"/>
      <c r="P78" s="444"/>
      <c r="Q78" s="1077"/>
      <c r="R78" s="1077"/>
      <c r="S78" s="1077"/>
      <c r="T78" s="444"/>
      <c r="U78" s="444"/>
      <c r="V78" s="1077"/>
      <c r="W78" s="1077"/>
      <c r="X78" s="1077"/>
      <c r="Y78" s="444"/>
      <c r="Z78" s="444"/>
      <c r="AA78" s="1077"/>
      <c r="AB78" s="1077"/>
      <c r="AC78" s="1077"/>
      <c r="AD78" s="444"/>
      <c r="AE78" s="444"/>
      <c r="AF78" s="1077"/>
      <c r="AG78" s="1077"/>
      <c r="AH78" s="1077"/>
      <c r="AI78" s="444"/>
      <c r="AJ78" s="444"/>
      <c r="AK78" s="1077"/>
      <c r="AL78" s="1078"/>
      <c r="AM78" s="1078"/>
      <c r="AN78" s="444"/>
      <c r="AO78" s="444"/>
      <c r="AP78" s="1077"/>
      <c r="AQ78" s="1077"/>
      <c r="AR78" s="1077"/>
      <c r="AS78" s="444"/>
      <c r="AT78" s="444"/>
      <c r="AU78" s="1077"/>
      <c r="AV78" s="1078"/>
      <c r="AW78" s="1078"/>
      <c r="AX78" s="444"/>
      <c r="AY78" s="444"/>
      <c r="AZ78" s="444"/>
    </row>
    <row r="79" spans="1:52" ht="18.75" customHeight="1">
      <c r="A79" s="444"/>
      <c r="B79" s="444"/>
      <c r="C79" s="445"/>
      <c r="D79" s="444"/>
      <c r="E79" s="444"/>
      <c r="F79" s="1078"/>
      <c r="G79" s="1078"/>
      <c r="H79" s="1078"/>
      <c r="I79" s="444"/>
      <c r="J79" s="444"/>
      <c r="K79" s="444"/>
      <c r="L79" s="1077"/>
      <c r="M79" s="1077"/>
      <c r="N79" s="1077"/>
      <c r="O79" s="444"/>
      <c r="P79" s="444"/>
      <c r="Q79" s="1077"/>
      <c r="R79" s="1077"/>
      <c r="S79" s="1077"/>
      <c r="T79" s="444"/>
      <c r="U79" s="444"/>
      <c r="V79" s="1077"/>
      <c r="W79" s="1077"/>
      <c r="X79" s="1077"/>
      <c r="Y79" s="444"/>
      <c r="Z79" s="444"/>
      <c r="AA79" s="1077"/>
      <c r="AB79" s="1077"/>
      <c r="AC79" s="1077"/>
      <c r="AD79" s="444"/>
      <c r="AE79" s="444"/>
      <c r="AF79" s="1077"/>
      <c r="AG79" s="1077"/>
      <c r="AH79" s="1077"/>
      <c r="AI79" s="444"/>
      <c r="AJ79" s="444"/>
      <c r="AK79" s="1078"/>
      <c r="AL79" s="1078"/>
      <c r="AM79" s="1078"/>
      <c r="AN79" s="444"/>
      <c r="AO79" s="444"/>
      <c r="AP79" s="1077"/>
      <c r="AQ79" s="1077"/>
      <c r="AR79" s="1077"/>
      <c r="AS79" s="444"/>
      <c r="AT79" s="444"/>
      <c r="AU79" s="1078"/>
      <c r="AV79" s="1078"/>
      <c r="AW79" s="1078"/>
      <c r="AX79" s="444"/>
      <c r="AY79" s="444"/>
      <c r="AZ79" s="444"/>
    </row>
    <row r="80" spans="1:52" ht="18.75" customHeight="1">
      <c r="A80" s="444"/>
      <c r="B80" s="444"/>
      <c r="C80" s="445"/>
      <c r="D80" s="444"/>
      <c r="E80" s="444"/>
      <c r="F80" s="1078"/>
      <c r="G80" s="1078"/>
      <c r="H80" s="1078"/>
      <c r="I80" s="444"/>
      <c r="J80" s="444"/>
      <c r="K80" s="444"/>
      <c r="L80" s="1077"/>
      <c r="M80" s="1077"/>
      <c r="N80" s="1077"/>
      <c r="O80" s="444"/>
      <c r="P80" s="444"/>
      <c r="Q80" s="1077"/>
      <c r="R80" s="1077"/>
      <c r="S80" s="1077"/>
      <c r="T80" s="444"/>
      <c r="U80" s="444"/>
      <c r="V80" s="1077"/>
      <c r="W80" s="1077"/>
      <c r="X80" s="1077"/>
      <c r="Y80" s="444"/>
      <c r="Z80" s="444"/>
      <c r="AA80" s="1077"/>
      <c r="AB80" s="1077"/>
      <c r="AC80" s="1077"/>
      <c r="AD80" s="444"/>
      <c r="AE80" s="444"/>
      <c r="AF80" s="1077"/>
      <c r="AG80" s="1077"/>
      <c r="AH80" s="1077"/>
      <c r="AI80" s="444"/>
      <c r="AJ80" s="444"/>
      <c r="AK80" s="1078"/>
      <c r="AL80" s="1078"/>
      <c r="AM80" s="1078"/>
      <c r="AN80" s="444"/>
      <c r="AO80" s="444"/>
      <c r="AP80" s="1077"/>
      <c r="AQ80" s="1077"/>
      <c r="AR80" s="1077"/>
      <c r="AS80" s="444"/>
      <c r="AT80" s="444"/>
      <c r="AU80" s="1078"/>
      <c r="AV80" s="1078"/>
      <c r="AW80" s="1078"/>
      <c r="AX80" s="444"/>
      <c r="AY80" s="444"/>
      <c r="AZ80" s="444"/>
    </row>
    <row r="81" spans="1:52" ht="18.75" customHeight="1">
      <c r="A81" s="444"/>
      <c r="B81" s="444"/>
      <c r="C81" s="445"/>
      <c r="D81" s="444"/>
      <c r="E81" s="444"/>
      <c r="F81" s="444"/>
      <c r="G81" s="444"/>
      <c r="H81" s="444"/>
      <c r="I81" s="444"/>
      <c r="J81" s="444"/>
      <c r="K81" s="444"/>
      <c r="L81" s="444"/>
      <c r="M81" s="444"/>
      <c r="N81" s="444"/>
      <c r="O81" s="444"/>
      <c r="P81" s="444"/>
      <c r="Q81" s="444"/>
      <c r="R81" s="444"/>
      <c r="S81" s="444"/>
      <c r="T81" s="444"/>
      <c r="U81" s="444"/>
      <c r="V81" s="444"/>
      <c r="W81" s="444"/>
      <c r="X81" s="444"/>
      <c r="Y81" s="444"/>
      <c r="Z81" s="444"/>
      <c r="AA81" s="444"/>
      <c r="AB81" s="444"/>
      <c r="AC81" s="444"/>
      <c r="AD81" s="444"/>
      <c r="AE81" s="444"/>
      <c r="AF81" s="444"/>
      <c r="AG81" s="444"/>
      <c r="AH81" s="444"/>
      <c r="AI81" s="444"/>
      <c r="AJ81" s="444"/>
      <c r="AK81" s="444"/>
      <c r="AL81" s="444"/>
      <c r="AM81" s="444"/>
      <c r="AN81" s="444"/>
      <c r="AO81" s="444"/>
      <c r="AP81" s="444"/>
      <c r="AQ81" s="444"/>
      <c r="AR81" s="444"/>
      <c r="AS81" s="444"/>
      <c r="AT81" s="444"/>
      <c r="AU81" s="444"/>
      <c r="AV81" s="444"/>
      <c r="AW81" s="444"/>
      <c r="AX81" s="444"/>
      <c r="AY81" s="444"/>
      <c r="AZ81" s="444"/>
    </row>
    <row r="82" spans="1:52" ht="18.75" customHeight="1">
      <c r="A82" s="444"/>
      <c r="B82" s="444"/>
      <c r="C82" s="445"/>
      <c r="D82" s="444"/>
      <c r="E82" s="444"/>
      <c r="F82" s="444"/>
      <c r="G82" s="444"/>
      <c r="H82" s="444"/>
      <c r="I82" s="444"/>
      <c r="J82" s="444"/>
      <c r="K82" s="444"/>
      <c r="L82" s="444"/>
      <c r="M82" s="444"/>
      <c r="N82" s="444"/>
      <c r="O82" s="444"/>
      <c r="P82" s="444"/>
      <c r="Q82" s="444"/>
      <c r="R82" s="444"/>
      <c r="S82" s="444"/>
      <c r="T82" s="444"/>
      <c r="U82" s="444"/>
      <c r="V82" s="444"/>
      <c r="W82" s="444"/>
      <c r="X82" s="444"/>
      <c r="Y82" s="444"/>
      <c r="Z82" s="444"/>
      <c r="AA82" s="444"/>
      <c r="AB82" s="444"/>
      <c r="AC82" s="444"/>
      <c r="AD82" s="444"/>
      <c r="AE82" s="444"/>
      <c r="AF82" s="444"/>
      <c r="AG82" s="444"/>
      <c r="AH82" s="444"/>
      <c r="AI82" s="444"/>
      <c r="AJ82" s="444"/>
      <c r="AK82" s="444"/>
      <c r="AL82" s="444"/>
      <c r="AM82" s="444"/>
      <c r="AN82" s="444"/>
      <c r="AO82" s="444"/>
      <c r="AP82" s="444"/>
      <c r="AQ82" s="444"/>
      <c r="AR82" s="444"/>
      <c r="AS82" s="444"/>
      <c r="AT82" s="444"/>
      <c r="AU82" s="444"/>
      <c r="AV82" s="444"/>
      <c r="AW82" s="444"/>
      <c r="AX82" s="444"/>
      <c r="AY82" s="444"/>
      <c r="AZ82" s="444"/>
    </row>
    <row r="83" spans="1:52" ht="18.75" customHeight="1">
      <c r="A83" s="444"/>
      <c r="B83" s="444"/>
      <c r="C83" s="445"/>
      <c r="D83" s="444"/>
      <c r="E83" s="444"/>
      <c r="F83" s="444"/>
      <c r="G83" s="444"/>
      <c r="H83" s="444"/>
      <c r="I83" s="444"/>
      <c r="J83" s="444"/>
      <c r="K83" s="444"/>
      <c r="L83" s="444"/>
      <c r="M83" s="444"/>
      <c r="N83" s="444"/>
      <c r="O83" s="444"/>
      <c r="P83" s="444"/>
      <c r="Q83" s="444"/>
      <c r="R83" s="444"/>
      <c r="S83" s="444"/>
      <c r="T83" s="444"/>
      <c r="U83" s="444"/>
      <c r="V83" s="444"/>
      <c r="W83" s="444"/>
      <c r="X83" s="444"/>
      <c r="Y83" s="444"/>
      <c r="Z83" s="444"/>
      <c r="AA83" s="444"/>
      <c r="AB83" s="444"/>
      <c r="AC83" s="444"/>
      <c r="AD83" s="444"/>
      <c r="AE83" s="444"/>
      <c r="AF83" s="444"/>
      <c r="AG83" s="444"/>
      <c r="AH83" s="444"/>
      <c r="AI83" s="444"/>
      <c r="AJ83" s="444"/>
      <c r="AK83" s="444"/>
      <c r="AL83" s="444"/>
      <c r="AM83" s="444"/>
      <c r="AN83" s="444"/>
      <c r="AO83" s="444"/>
      <c r="AP83" s="444"/>
      <c r="AQ83" s="444"/>
      <c r="AR83" s="444"/>
      <c r="AS83" s="444"/>
      <c r="AT83" s="444"/>
      <c r="AU83" s="444"/>
      <c r="AV83" s="444"/>
      <c r="AW83" s="444"/>
      <c r="AX83" s="444"/>
      <c r="AY83" s="444"/>
      <c r="AZ83" s="444"/>
    </row>
    <row r="84" spans="1:52" ht="18.75" customHeight="1">
      <c r="A84" s="444"/>
      <c r="B84" s="444"/>
      <c r="C84" s="445"/>
      <c r="D84" s="444"/>
      <c r="E84" s="444"/>
      <c r="F84" s="444"/>
      <c r="G84" s="444"/>
      <c r="H84" s="444"/>
      <c r="I84" s="444"/>
      <c r="J84" s="444"/>
      <c r="K84" s="444"/>
      <c r="L84" s="444"/>
      <c r="M84" s="444"/>
      <c r="N84" s="444"/>
      <c r="O84" s="444"/>
      <c r="P84" s="444"/>
      <c r="Q84" s="444"/>
      <c r="R84" s="444"/>
      <c r="S84" s="444"/>
      <c r="T84" s="444"/>
      <c r="U84" s="444"/>
      <c r="V84" s="444"/>
      <c r="W84" s="444"/>
      <c r="X84" s="444"/>
      <c r="Y84" s="444"/>
      <c r="Z84" s="444"/>
      <c r="AA84" s="444"/>
      <c r="AB84" s="444"/>
      <c r="AC84" s="444"/>
      <c r="AD84" s="444"/>
      <c r="AE84" s="444"/>
      <c r="AF84" s="444"/>
      <c r="AG84" s="444"/>
      <c r="AH84" s="444"/>
      <c r="AI84" s="444"/>
      <c r="AJ84" s="444"/>
      <c r="AK84" s="444"/>
      <c r="AL84" s="444"/>
      <c r="AM84" s="444"/>
      <c r="AN84" s="444"/>
      <c r="AO84" s="444"/>
      <c r="AP84" s="444"/>
      <c r="AQ84" s="444"/>
      <c r="AR84" s="444"/>
      <c r="AS84" s="444"/>
      <c r="AT84" s="444"/>
      <c r="AU84" s="444"/>
      <c r="AV84" s="444"/>
      <c r="AW84" s="444"/>
      <c r="AX84" s="444"/>
      <c r="AY84" s="444"/>
      <c r="AZ84" s="444"/>
    </row>
    <row r="85" spans="1:52" ht="18.75" customHeight="1">
      <c r="A85" s="444"/>
      <c r="B85" s="444"/>
      <c r="C85" s="445"/>
      <c r="D85" s="444"/>
      <c r="E85" s="444"/>
      <c r="F85" s="444"/>
      <c r="G85" s="444"/>
      <c r="H85" s="444"/>
      <c r="I85" s="444"/>
      <c r="J85" s="444"/>
      <c r="K85" s="444"/>
      <c r="L85" s="444"/>
      <c r="M85" s="444"/>
      <c r="N85" s="444"/>
      <c r="O85" s="444"/>
      <c r="P85" s="444"/>
      <c r="Q85" s="444"/>
      <c r="R85" s="444"/>
      <c r="S85" s="444"/>
      <c r="T85" s="444"/>
      <c r="U85" s="444"/>
      <c r="V85" s="444"/>
      <c r="W85" s="444"/>
      <c r="X85" s="444"/>
      <c r="Y85" s="444"/>
      <c r="Z85" s="444"/>
      <c r="AA85" s="444"/>
      <c r="AB85" s="444"/>
      <c r="AC85" s="444"/>
      <c r="AD85" s="444"/>
      <c r="AE85" s="444"/>
      <c r="AF85" s="444"/>
      <c r="AG85" s="444"/>
      <c r="AH85" s="444"/>
      <c r="AI85" s="444"/>
      <c r="AJ85" s="444"/>
      <c r="AK85" s="444"/>
      <c r="AL85" s="444"/>
      <c r="AM85" s="444"/>
      <c r="AN85" s="444"/>
      <c r="AO85" s="444"/>
      <c r="AP85" s="444"/>
      <c r="AQ85" s="444"/>
      <c r="AR85" s="444"/>
      <c r="AS85" s="444"/>
      <c r="AT85" s="444"/>
      <c r="AU85" s="444"/>
      <c r="AV85" s="444"/>
      <c r="AW85" s="444"/>
      <c r="AX85" s="444"/>
      <c r="AY85" s="444"/>
      <c r="AZ85" s="444"/>
    </row>
    <row r="86" spans="1:52" ht="18.75" customHeight="1">
      <c r="A86" s="444"/>
      <c r="B86" s="444"/>
      <c r="C86" s="445"/>
      <c r="D86" s="444"/>
      <c r="E86" s="444"/>
      <c r="F86" s="444"/>
      <c r="G86" s="444"/>
      <c r="H86" s="444"/>
      <c r="I86" s="444"/>
      <c r="J86" s="444"/>
      <c r="K86" s="444"/>
      <c r="L86" s="444"/>
      <c r="M86" s="444"/>
      <c r="N86" s="444"/>
      <c r="O86" s="444"/>
      <c r="P86" s="444"/>
      <c r="Q86" s="444"/>
      <c r="R86" s="444"/>
      <c r="S86" s="444"/>
      <c r="T86" s="444"/>
      <c r="U86" s="444"/>
      <c r="V86" s="444"/>
      <c r="W86" s="444"/>
      <c r="X86" s="444"/>
      <c r="Y86" s="444"/>
      <c r="Z86" s="444"/>
      <c r="AA86" s="444"/>
      <c r="AB86" s="444"/>
      <c r="AC86" s="444"/>
      <c r="AD86" s="444"/>
      <c r="AE86" s="444"/>
      <c r="AF86" s="444"/>
      <c r="AG86" s="444"/>
      <c r="AH86" s="444"/>
      <c r="AI86" s="444"/>
      <c r="AJ86" s="444"/>
      <c r="AK86" s="444"/>
      <c r="AL86" s="444"/>
      <c r="AM86" s="444"/>
      <c r="AN86" s="444"/>
      <c r="AO86" s="444"/>
      <c r="AP86" s="444"/>
      <c r="AQ86" s="444"/>
      <c r="AR86" s="444"/>
      <c r="AS86" s="444"/>
      <c r="AT86" s="444"/>
      <c r="AU86" s="444"/>
      <c r="AV86" s="444"/>
      <c r="AW86" s="444"/>
      <c r="AX86" s="444"/>
      <c r="AY86" s="444"/>
      <c r="AZ86" s="444"/>
    </row>
    <row r="87" spans="1:52" ht="18.75" customHeight="1">
      <c r="A87" s="444"/>
      <c r="B87" s="444"/>
      <c r="C87" s="445"/>
      <c r="D87" s="444"/>
      <c r="E87" s="444"/>
      <c r="F87" s="444"/>
      <c r="G87" s="444"/>
      <c r="H87" s="444"/>
      <c r="I87" s="444"/>
      <c r="J87" s="444"/>
      <c r="K87" s="444"/>
      <c r="L87" s="444"/>
      <c r="M87" s="444"/>
      <c r="N87" s="444"/>
      <c r="O87" s="444"/>
      <c r="P87" s="444"/>
      <c r="Q87" s="444"/>
      <c r="R87" s="444"/>
      <c r="S87" s="444"/>
      <c r="T87" s="444"/>
      <c r="U87" s="444"/>
      <c r="V87" s="444"/>
      <c r="W87" s="444"/>
      <c r="X87" s="444"/>
      <c r="Y87" s="444"/>
      <c r="Z87" s="444"/>
      <c r="AA87" s="444"/>
      <c r="AB87" s="444"/>
      <c r="AC87" s="444"/>
      <c r="AD87" s="444"/>
      <c r="AE87" s="444"/>
      <c r="AF87" s="444"/>
      <c r="AG87" s="444"/>
      <c r="AH87" s="444"/>
      <c r="AI87" s="444"/>
      <c r="AJ87" s="444"/>
      <c r="AK87" s="444"/>
      <c r="AL87" s="444"/>
      <c r="AM87" s="444"/>
      <c r="AN87" s="444"/>
      <c r="AO87" s="444"/>
      <c r="AP87" s="444"/>
      <c r="AQ87" s="444"/>
      <c r="AR87" s="444"/>
      <c r="AS87" s="444"/>
      <c r="AT87" s="444"/>
      <c r="AU87" s="444"/>
      <c r="AV87" s="444"/>
      <c r="AW87" s="444"/>
      <c r="AX87" s="444"/>
      <c r="AY87" s="444"/>
      <c r="AZ87" s="444"/>
    </row>
    <row r="88" spans="1:52" ht="18.75" customHeight="1">
      <c r="A88" s="444"/>
      <c r="B88" s="444"/>
      <c r="C88" s="445"/>
      <c r="D88" s="444"/>
      <c r="E88" s="444"/>
      <c r="F88" s="444"/>
      <c r="G88" s="444"/>
      <c r="H88" s="444"/>
      <c r="I88" s="444"/>
      <c r="J88" s="444"/>
      <c r="K88" s="444"/>
      <c r="L88" s="444"/>
      <c r="M88" s="444"/>
      <c r="N88" s="444"/>
      <c r="O88" s="444"/>
      <c r="P88" s="444"/>
      <c r="Q88" s="444"/>
      <c r="R88" s="444"/>
      <c r="S88" s="444"/>
      <c r="T88" s="444"/>
      <c r="U88" s="444"/>
      <c r="V88" s="444"/>
      <c r="W88" s="444"/>
      <c r="X88" s="444"/>
      <c r="Y88" s="444"/>
      <c r="Z88" s="444"/>
      <c r="AA88" s="444"/>
      <c r="AB88" s="444"/>
      <c r="AC88" s="444"/>
      <c r="AD88" s="444"/>
      <c r="AE88" s="444"/>
      <c r="AF88" s="444"/>
      <c r="AG88" s="444"/>
      <c r="AH88" s="444"/>
      <c r="AI88" s="444"/>
      <c r="AJ88" s="444"/>
      <c r="AK88" s="444"/>
      <c r="AL88" s="444"/>
      <c r="AM88" s="444"/>
      <c r="AN88" s="444"/>
      <c r="AO88" s="444"/>
      <c r="AP88" s="444"/>
      <c r="AQ88" s="444"/>
      <c r="AR88" s="444"/>
      <c r="AS88" s="444"/>
      <c r="AT88" s="444"/>
      <c r="AU88" s="444"/>
      <c r="AV88" s="444"/>
      <c r="AW88" s="444"/>
      <c r="AX88" s="444"/>
      <c r="AY88" s="444"/>
      <c r="AZ88" s="444"/>
    </row>
    <row r="89" spans="1:52" ht="18.75" customHeight="1">
      <c r="A89" s="444"/>
      <c r="B89" s="444"/>
      <c r="C89" s="445"/>
      <c r="D89" s="444"/>
      <c r="E89" s="444"/>
      <c r="F89" s="444"/>
      <c r="G89" s="444"/>
      <c r="H89" s="444"/>
      <c r="I89" s="444"/>
      <c r="J89" s="444"/>
      <c r="K89" s="444"/>
      <c r="L89" s="444"/>
      <c r="M89" s="444"/>
      <c r="N89" s="444"/>
      <c r="O89" s="444"/>
      <c r="P89" s="444"/>
      <c r="Q89" s="444"/>
      <c r="R89" s="444"/>
      <c r="S89" s="444"/>
      <c r="T89" s="444"/>
      <c r="U89" s="444"/>
      <c r="V89" s="444"/>
      <c r="W89" s="444"/>
      <c r="X89" s="444"/>
      <c r="Y89" s="444"/>
      <c r="Z89" s="444"/>
      <c r="AA89" s="444"/>
      <c r="AB89" s="444"/>
      <c r="AC89" s="444"/>
      <c r="AD89" s="444"/>
      <c r="AE89" s="444"/>
      <c r="AF89" s="444"/>
      <c r="AG89" s="444"/>
      <c r="AH89" s="444"/>
      <c r="AI89" s="444"/>
      <c r="AJ89" s="444"/>
      <c r="AK89" s="444"/>
      <c r="AL89" s="444"/>
      <c r="AM89" s="444"/>
      <c r="AN89" s="444"/>
      <c r="AO89" s="444"/>
      <c r="AP89" s="444"/>
      <c r="AQ89" s="444"/>
      <c r="AR89" s="444"/>
      <c r="AS89" s="444"/>
      <c r="AT89" s="444"/>
      <c r="AU89" s="444"/>
      <c r="AV89" s="444"/>
      <c r="AW89" s="444"/>
      <c r="AX89" s="444"/>
      <c r="AY89" s="444"/>
      <c r="AZ89" s="444"/>
    </row>
    <row r="90" spans="1:52" ht="18.75" customHeight="1">
      <c r="A90" s="444"/>
      <c r="B90" s="444"/>
      <c r="C90" s="445"/>
      <c r="D90" s="444"/>
      <c r="E90" s="444"/>
      <c r="F90" s="444"/>
      <c r="G90" s="444"/>
      <c r="H90" s="444"/>
      <c r="I90" s="444"/>
      <c r="J90" s="444"/>
      <c r="K90" s="444"/>
      <c r="L90" s="444"/>
      <c r="M90" s="444"/>
      <c r="N90" s="444"/>
      <c r="O90" s="444"/>
      <c r="P90" s="444"/>
      <c r="Q90" s="444"/>
      <c r="R90" s="444"/>
      <c r="S90" s="444"/>
      <c r="T90" s="444"/>
      <c r="U90" s="444"/>
      <c r="V90" s="444"/>
      <c r="W90" s="444"/>
      <c r="X90" s="444"/>
      <c r="Y90" s="444"/>
      <c r="Z90" s="444"/>
      <c r="AA90" s="444"/>
      <c r="AB90" s="444"/>
      <c r="AC90" s="444"/>
      <c r="AD90" s="444"/>
      <c r="AE90" s="444"/>
      <c r="AF90" s="444"/>
      <c r="AG90" s="444"/>
      <c r="AH90" s="444"/>
      <c r="AI90" s="444"/>
      <c r="AJ90" s="444"/>
      <c r="AK90" s="444"/>
      <c r="AL90" s="444"/>
      <c r="AM90" s="444"/>
      <c r="AN90" s="444"/>
      <c r="AO90" s="444"/>
      <c r="AP90" s="444"/>
      <c r="AQ90" s="444"/>
      <c r="AR90" s="444"/>
      <c r="AS90" s="444"/>
      <c r="AT90" s="444"/>
      <c r="AU90" s="444"/>
      <c r="AV90" s="444"/>
      <c r="AW90" s="444"/>
      <c r="AX90" s="444"/>
      <c r="AY90" s="444"/>
      <c r="AZ90" s="444"/>
    </row>
    <row r="91" spans="1:52" ht="18.75" customHeight="1">
      <c r="A91" s="444"/>
      <c r="B91" s="444"/>
      <c r="C91" s="445"/>
      <c r="D91" s="444"/>
      <c r="E91" s="444"/>
      <c r="F91" s="444"/>
      <c r="G91" s="444"/>
      <c r="H91" s="444"/>
      <c r="I91" s="444"/>
      <c r="J91" s="444"/>
      <c r="K91" s="444"/>
      <c r="L91" s="444"/>
      <c r="M91" s="444"/>
      <c r="N91" s="444"/>
      <c r="O91" s="444"/>
      <c r="P91" s="444"/>
      <c r="Q91" s="444"/>
      <c r="R91" s="444"/>
      <c r="S91" s="444"/>
      <c r="T91" s="444"/>
      <c r="U91" s="444"/>
      <c r="V91" s="444"/>
      <c r="W91" s="444"/>
      <c r="X91" s="444"/>
      <c r="Y91" s="444"/>
      <c r="Z91" s="444"/>
      <c r="AA91" s="444"/>
      <c r="AB91" s="444"/>
      <c r="AC91" s="444"/>
      <c r="AD91" s="444"/>
      <c r="AE91" s="444"/>
      <c r="AF91" s="444"/>
      <c r="AG91" s="444"/>
      <c r="AH91" s="444"/>
      <c r="AI91" s="444"/>
      <c r="AJ91" s="444"/>
      <c r="AK91" s="444"/>
      <c r="AL91" s="444"/>
      <c r="AM91" s="444"/>
      <c r="AN91" s="444"/>
      <c r="AO91" s="444"/>
      <c r="AP91" s="444"/>
      <c r="AQ91" s="444"/>
      <c r="AR91" s="444"/>
      <c r="AS91" s="444"/>
      <c r="AT91" s="444"/>
      <c r="AU91" s="444"/>
      <c r="AV91" s="444"/>
      <c r="AW91" s="444"/>
      <c r="AX91" s="444"/>
      <c r="AY91" s="444"/>
      <c r="AZ91" s="444"/>
    </row>
    <row r="92" spans="1:52" ht="18.75" customHeight="1">
      <c r="A92" s="444"/>
      <c r="B92" s="444"/>
      <c r="C92" s="445"/>
      <c r="D92" s="444"/>
      <c r="E92" s="444"/>
      <c r="F92" s="444"/>
      <c r="G92" s="444"/>
      <c r="H92" s="444"/>
      <c r="I92" s="444"/>
      <c r="J92" s="444"/>
      <c r="K92" s="444"/>
      <c r="L92" s="444"/>
      <c r="M92" s="444"/>
      <c r="N92" s="444"/>
      <c r="O92" s="444"/>
      <c r="P92" s="444"/>
      <c r="Q92" s="444"/>
      <c r="R92" s="444"/>
      <c r="S92" s="444"/>
      <c r="T92" s="444"/>
      <c r="U92" s="444"/>
      <c r="V92" s="444"/>
      <c r="W92" s="444"/>
      <c r="X92" s="444"/>
      <c r="Y92" s="444"/>
      <c r="Z92" s="444"/>
      <c r="AA92" s="444"/>
      <c r="AB92" s="444"/>
      <c r="AC92" s="444"/>
      <c r="AD92" s="444"/>
      <c r="AE92" s="444"/>
      <c r="AF92" s="444"/>
      <c r="AG92" s="444"/>
      <c r="AH92" s="444"/>
      <c r="AI92" s="444"/>
      <c r="AJ92" s="444"/>
      <c r="AK92" s="444"/>
      <c r="AL92" s="444"/>
      <c r="AM92" s="444"/>
      <c r="AN92" s="444"/>
      <c r="AO92" s="444"/>
      <c r="AP92" s="444"/>
      <c r="AQ92" s="444"/>
      <c r="AR92" s="444"/>
      <c r="AS92" s="444"/>
      <c r="AT92" s="444"/>
      <c r="AU92" s="444"/>
      <c r="AV92" s="444"/>
      <c r="AW92" s="444"/>
      <c r="AX92" s="444"/>
      <c r="AY92" s="444"/>
      <c r="AZ92" s="444"/>
    </row>
    <row r="93" spans="1:52" ht="18.75" customHeight="1">
      <c r="A93" s="444"/>
      <c r="B93" s="444"/>
      <c r="C93" s="445"/>
      <c r="D93" s="444"/>
      <c r="E93" s="444"/>
      <c r="F93" s="444"/>
      <c r="G93" s="444"/>
      <c r="H93" s="444"/>
      <c r="I93" s="444"/>
      <c r="J93" s="444"/>
      <c r="K93" s="444"/>
      <c r="L93" s="444"/>
      <c r="M93" s="444"/>
      <c r="N93" s="444"/>
      <c r="O93" s="444"/>
      <c r="P93" s="444"/>
      <c r="Q93" s="444"/>
      <c r="R93" s="444"/>
      <c r="S93" s="444"/>
      <c r="T93" s="444"/>
      <c r="U93" s="444"/>
      <c r="V93" s="444"/>
      <c r="W93" s="444"/>
      <c r="X93" s="444"/>
      <c r="Y93" s="444"/>
      <c r="Z93" s="444"/>
      <c r="AA93" s="444"/>
      <c r="AB93" s="444"/>
      <c r="AC93" s="444"/>
      <c r="AD93" s="444"/>
      <c r="AE93" s="444"/>
      <c r="AF93" s="444"/>
      <c r="AG93" s="444"/>
      <c r="AH93" s="444"/>
      <c r="AI93" s="444"/>
      <c r="AJ93" s="444"/>
      <c r="AK93" s="444"/>
      <c r="AL93" s="444"/>
      <c r="AM93" s="444"/>
      <c r="AN93" s="444"/>
      <c r="AO93" s="444"/>
      <c r="AP93" s="444"/>
      <c r="AQ93" s="444"/>
      <c r="AR93" s="444"/>
      <c r="AS93" s="444"/>
      <c r="AT93" s="444"/>
      <c r="AU93" s="444"/>
      <c r="AV93" s="444"/>
      <c r="AW93" s="444"/>
      <c r="AX93" s="444"/>
      <c r="AY93" s="444"/>
      <c r="AZ93" s="444"/>
    </row>
    <row r="94" spans="1:52" ht="18.75" customHeight="1">
      <c r="A94" s="444"/>
      <c r="B94" s="444"/>
      <c r="C94" s="445"/>
      <c r="D94" s="444"/>
      <c r="E94" s="444"/>
      <c r="F94" s="444"/>
      <c r="G94" s="444"/>
      <c r="H94" s="444"/>
      <c r="I94" s="444"/>
      <c r="J94" s="444"/>
      <c r="K94" s="444"/>
      <c r="L94" s="444"/>
      <c r="M94" s="444"/>
      <c r="N94" s="444"/>
      <c r="O94" s="444"/>
      <c r="P94" s="444"/>
      <c r="Q94" s="444"/>
      <c r="R94" s="444"/>
      <c r="S94" s="444"/>
      <c r="T94" s="444"/>
      <c r="U94" s="444"/>
      <c r="V94" s="444"/>
      <c r="W94" s="444"/>
      <c r="X94" s="444"/>
      <c r="Y94" s="444"/>
      <c r="Z94" s="444"/>
      <c r="AA94" s="444"/>
      <c r="AB94" s="444"/>
      <c r="AC94" s="444"/>
      <c r="AD94" s="444"/>
      <c r="AE94" s="444"/>
      <c r="AF94" s="444"/>
      <c r="AG94" s="444"/>
      <c r="AH94" s="444"/>
      <c r="AI94" s="444"/>
      <c r="AJ94" s="444"/>
      <c r="AK94" s="444"/>
      <c r="AL94" s="444"/>
      <c r="AM94" s="444"/>
      <c r="AN94" s="444"/>
      <c r="AO94" s="444"/>
      <c r="AP94" s="444"/>
      <c r="AQ94" s="444"/>
      <c r="AR94" s="444"/>
      <c r="AS94" s="444"/>
      <c r="AT94" s="444"/>
      <c r="AU94" s="444"/>
      <c r="AV94" s="444"/>
      <c r="AW94" s="444"/>
      <c r="AX94" s="444"/>
      <c r="AY94" s="444"/>
      <c r="AZ94" s="444"/>
    </row>
    <row r="95" spans="1:52" ht="18.75" customHeight="1">
      <c r="A95" s="444"/>
      <c r="B95" s="444"/>
      <c r="C95" s="445"/>
      <c r="D95" s="444"/>
      <c r="E95" s="444"/>
      <c r="F95" s="444"/>
      <c r="G95" s="444"/>
      <c r="H95" s="444"/>
      <c r="I95" s="444"/>
      <c r="J95" s="444"/>
      <c r="K95" s="444"/>
      <c r="L95" s="444"/>
      <c r="M95" s="444"/>
      <c r="N95" s="444"/>
      <c r="O95" s="444"/>
      <c r="P95" s="444"/>
      <c r="Q95" s="444"/>
      <c r="R95" s="444"/>
      <c r="S95" s="444"/>
      <c r="T95" s="444"/>
      <c r="U95" s="444"/>
      <c r="V95" s="444"/>
      <c r="W95" s="444"/>
      <c r="X95" s="444"/>
      <c r="Y95" s="444"/>
      <c r="Z95" s="444"/>
      <c r="AA95" s="444"/>
      <c r="AB95" s="444"/>
      <c r="AC95" s="444"/>
      <c r="AD95" s="444"/>
      <c r="AE95" s="444"/>
      <c r="AF95" s="444"/>
      <c r="AG95" s="444"/>
      <c r="AH95" s="444"/>
      <c r="AI95" s="444"/>
      <c r="AJ95" s="444"/>
      <c r="AK95" s="444"/>
      <c r="AL95" s="444"/>
      <c r="AM95" s="444"/>
      <c r="AN95" s="444"/>
      <c r="AO95" s="444"/>
      <c r="AP95" s="444"/>
      <c r="AQ95" s="444"/>
      <c r="AR95" s="444"/>
      <c r="AS95" s="444"/>
      <c r="AT95" s="444"/>
      <c r="AU95" s="444"/>
      <c r="AV95" s="444"/>
      <c r="AW95" s="444"/>
      <c r="AX95" s="444"/>
      <c r="AY95" s="444"/>
      <c r="AZ95" s="444"/>
    </row>
    <row r="96" spans="1:52" ht="18.75" customHeight="1">
      <c r="A96" s="444"/>
      <c r="B96" s="444"/>
      <c r="C96" s="445"/>
      <c r="D96" s="444"/>
      <c r="E96" s="444"/>
      <c r="F96" s="444"/>
      <c r="G96" s="444"/>
      <c r="H96" s="444"/>
      <c r="I96" s="444"/>
      <c r="J96" s="444"/>
      <c r="K96" s="444"/>
      <c r="L96" s="444"/>
      <c r="M96" s="444"/>
      <c r="N96" s="444"/>
      <c r="O96" s="444"/>
      <c r="P96" s="444"/>
      <c r="Q96" s="444"/>
      <c r="R96" s="444"/>
      <c r="S96" s="444"/>
      <c r="T96" s="444"/>
      <c r="U96" s="444"/>
      <c r="V96" s="444"/>
      <c r="W96" s="444"/>
      <c r="X96" s="444"/>
      <c r="Y96" s="444"/>
      <c r="Z96" s="444"/>
      <c r="AA96" s="444"/>
      <c r="AB96" s="444"/>
      <c r="AC96" s="444"/>
      <c r="AD96" s="444"/>
      <c r="AE96" s="444"/>
      <c r="AF96" s="444"/>
      <c r="AG96" s="444"/>
      <c r="AH96" s="444"/>
      <c r="AI96" s="444"/>
      <c r="AJ96" s="444"/>
      <c r="AK96" s="444"/>
      <c r="AL96" s="444"/>
      <c r="AM96" s="444"/>
      <c r="AN96" s="444"/>
      <c r="AO96" s="444"/>
      <c r="AP96" s="444"/>
      <c r="AQ96" s="444"/>
      <c r="AR96" s="444"/>
      <c r="AS96" s="444"/>
      <c r="AT96" s="444"/>
      <c r="AU96" s="444"/>
      <c r="AV96" s="444"/>
      <c r="AW96" s="444"/>
      <c r="AX96" s="444"/>
      <c r="AY96" s="444"/>
      <c r="AZ96" s="444"/>
    </row>
    <row r="97" spans="1:52" ht="18.75" customHeight="1">
      <c r="A97" s="444"/>
      <c r="B97" s="444"/>
      <c r="C97" s="445"/>
      <c r="D97" s="444"/>
      <c r="E97" s="444"/>
      <c r="F97" s="444"/>
      <c r="G97" s="444"/>
      <c r="H97" s="444"/>
      <c r="I97" s="444"/>
      <c r="J97" s="444"/>
      <c r="K97" s="444"/>
      <c r="L97" s="444"/>
      <c r="M97" s="444"/>
      <c r="N97" s="444"/>
      <c r="O97" s="444"/>
      <c r="P97" s="444"/>
      <c r="Q97" s="444"/>
      <c r="R97" s="444"/>
      <c r="S97" s="444"/>
      <c r="T97" s="444"/>
      <c r="U97" s="444"/>
      <c r="V97" s="444"/>
      <c r="W97" s="444"/>
      <c r="X97" s="444"/>
      <c r="Y97" s="444"/>
      <c r="Z97" s="444"/>
      <c r="AA97" s="444"/>
      <c r="AB97" s="444"/>
      <c r="AC97" s="444"/>
      <c r="AD97" s="444"/>
      <c r="AE97" s="444"/>
      <c r="AF97" s="444"/>
      <c r="AG97" s="444"/>
      <c r="AH97" s="444"/>
      <c r="AI97" s="444"/>
      <c r="AJ97" s="444"/>
      <c r="AK97" s="444"/>
      <c r="AL97" s="444"/>
      <c r="AM97" s="444"/>
      <c r="AN97" s="444"/>
      <c r="AO97" s="444"/>
      <c r="AP97" s="444"/>
      <c r="AQ97" s="444"/>
      <c r="AR97" s="444"/>
      <c r="AS97" s="444"/>
      <c r="AT97" s="444"/>
      <c r="AU97" s="444"/>
      <c r="AV97" s="444"/>
      <c r="AW97" s="444"/>
      <c r="AX97" s="444"/>
      <c r="AY97" s="444"/>
      <c r="AZ97" s="444"/>
    </row>
    <row r="98" spans="1:52" ht="18.75" customHeight="1">
      <c r="A98" s="444"/>
      <c r="B98" s="444"/>
      <c r="C98" s="445"/>
      <c r="D98" s="444"/>
      <c r="E98" s="444"/>
      <c r="F98" s="444"/>
      <c r="G98" s="444"/>
      <c r="H98" s="444"/>
      <c r="I98" s="444"/>
      <c r="J98" s="444"/>
      <c r="K98" s="444"/>
      <c r="L98" s="444"/>
      <c r="M98" s="444"/>
      <c r="N98" s="444"/>
      <c r="O98" s="444"/>
      <c r="P98" s="444"/>
      <c r="Q98" s="444"/>
      <c r="R98" s="444"/>
      <c r="S98" s="444"/>
      <c r="T98" s="444"/>
      <c r="U98" s="444"/>
      <c r="V98" s="444"/>
      <c r="W98" s="444"/>
      <c r="X98" s="444"/>
      <c r="Y98" s="444"/>
      <c r="Z98" s="444"/>
      <c r="AA98" s="444"/>
      <c r="AB98" s="444"/>
      <c r="AC98" s="444"/>
      <c r="AD98" s="444"/>
      <c r="AE98" s="444"/>
      <c r="AF98" s="444"/>
      <c r="AG98" s="444"/>
      <c r="AH98" s="444"/>
      <c r="AI98" s="444"/>
      <c r="AJ98" s="444"/>
      <c r="AK98" s="444"/>
      <c r="AL98" s="444"/>
      <c r="AM98" s="444"/>
      <c r="AN98" s="444"/>
      <c r="AO98" s="444"/>
      <c r="AP98" s="444"/>
      <c r="AQ98" s="444"/>
      <c r="AR98" s="444"/>
      <c r="AS98" s="444"/>
      <c r="AT98" s="444"/>
      <c r="AU98" s="444"/>
      <c r="AV98" s="444"/>
      <c r="AW98" s="444"/>
      <c r="AX98" s="444"/>
      <c r="AY98" s="444"/>
      <c r="AZ98" s="444"/>
    </row>
    <row r="99" spans="1:52" ht="18.75" customHeight="1">
      <c r="A99" s="444"/>
      <c r="B99" s="444"/>
      <c r="C99" s="709"/>
      <c r="D99" s="444"/>
      <c r="E99" s="444"/>
      <c r="F99" s="444"/>
      <c r="G99" s="444"/>
      <c r="H99" s="444"/>
      <c r="I99" s="444"/>
      <c r="J99" s="444"/>
      <c r="K99" s="444"/>
      <c r="L99" s="444"/>
      <c r="M99" s="444"/>
      <c r="N99" s="444"/>
      <c r="O99" s="444"/>
      <c r="P99" s="444"/>
      <c r="Q99" s="444"/>
      <c r="R99" s="444"/>
      <c r="S99" s="444"/>
      <c r="T99" s="444"/>
      <c r="U99" s="444"/>
      <c r="V99" s="444"/>
      <c r="W99" s="444"/>
      <c r="X99" s="444"/>
      <c r="Y99" s="444"/>
      <c r="Z99" s="444"/>
      <c r="AA99" s="444"/>
      <c r="AB99" s="444"/>
      <c r="AC99" s="444"/>
      <c r="AD99" s="444"/>
      <c r="AE99" s="444"/>
      <c r="AF99" s="444"/>
      <c r="AG99" s="444"/>
      <c r="AH99" s="444"/>
      <c r="AI99" s="444"/>
      <c r="AJ99" s="444"/>
      <c r="AK99" s="444"/>
      <c r="AL99" s="444"/>
      <c r="AM99" s="444"/>
      <c r="AN99" s="444"/>
      <c r="AO99" s="444"/>
      <c r="AP99" s="444"/>
      <c r="AQ99" s="444"/>
      <c r="AR99" s="444"/>
      <c r="AS99" s="444"/>
      <c r="AT99" s="444"/>
      <c r="AU99" s="444"/>
      <c r="AV99" s="444"/>
      <c r="AW99" s="444"/>
      <c r="AX99" s="444"/>
      <c r="AY99" s="444"/>
      <c r="AZ99" s="444"/>
    </row>
    <row r="100" spans="1:52" ht="18.75" customHeight="1">
      <c r="A100" s="444"/>
      <c r="B100" s="444"/>
      <c r="C100" s="806"/>
      <c r="D100" s="444"/>
      <c r="E100" s="444"/>
      <c r="F100" s="444"/>
      <c r="G100" s="444"/>
      <c r="H100" s="444"/>
      <c r="I100" s="444"/>
      <c r="J100" s="444"/>
      <c r="K100" s="444"/>
      <c r="L100" s="444"/>
      <c r="M100" s="444"/>
      <c r="N100" s="444"/>
      <c r="O100" s="444"/>
      <c r="P100" s="444"/>
      <c r="Q100" s="444"/>
      <c r="R100" s="444"/>
      <c r="S100" s="444"/>
      <c r="T100" s="444"/>
      <c r="U100" s="444"/>
      <c r="V100" s="444"/>
      <c r="W100" s="444"/>
      <c r="X100" s="444"/>
      <c r="Y100" s="444"/>
      <c r="Z100" s="444"/>
      <c r="AA100" s="444"/>
      <c r="AB100" s="444"/>
      <c r="AC100" s="444"/>
      <c r="AD100" s="444"/>
      <c r="AE100" s="444"/>
      <c r="AF100" s="444"/>
      <c r="AG100" s="444"/>
      <c r="AH100" s="444"/>
      <c r="AI100" s="444"/>
      <c r="AJ100" s="444"/>
      <c r="AK100" s="444"/>
      <c r="AL100" s="444"/>
      <c r="AM100" s="444"/>
      <c r="AN100" s="444"/>
      <c r="AO100" s="444"/>
      <c r="AP100" s="444"/>
      <c r="AQ100" s="444"/>
      <c r="AR100" s="444"/>
      <c r="AS100" s="444"/>
      <c r="AT100" s="444"/>
      <c r="AU100" s="444"/>
      <c r="AV100" s="444"/>
      <c r="AW100" s="444"/>
      <c r="AX100" s="444"/>
      <c r="AY100" s="444"/>
      <c r="AZ100" s="444"/>
    </row>
    <row r="101" spans="1:52" ht="18.75" customHeight="1">
      <c r="A101" s="444"/>
      <c r="B101" s="444"/>
      <c r="C101" s="807"/>
      <c r="D101" s="444"/>
      <c r="E101" s="444"/>
      <c r="F101" s="444"/>
      <c r="G101" s="444"/>
      <c r="H101" s="444"/>
      <c r="I101" s="444"/>
      <c r="J101" s="444"/>
      <c r="K101" s="444"/>
      <c r="L101" s="444"/>
      <c r="M101" s="808"/>
      <c r="N101" s="444"/>
      <c r="O101" s="444"/>
      <c r="P101" s="444"/>
      <c r="Q101" s="444"/>
      <c r="R101" s="809"/>
      <c r="S101" s="444"/>
      <c r="T101" s="444"/>
      <c r="U101" s="444"/>
      <c r="V101" s="444"/>
      <c r="W101" s="444"/>
      <c r="X101" s="444"/>
      <c r="Y101" s="444"/>
      <c r="Z101" s="444"/>
      <c r="AA101" s="444"/>
      <c r="AB101" s="809"/>
      <c r="AC101" s="444"/>
      <c r="AD101" s="444"/>
      <c r="AE101" s="444"/>
      <c r="AF101" s="444"/>
      <c r="AG101" s="444"/>
      <c r="AH101" s="444"/>
      <c r="AI101" s="444"/>
      <c r="AJ101" s="444"/>
      <c r="AK101" s="444"/>
      <c r="AL101" s="809"/>
      <c r="AM101" s="444"/>
      <c r="AN101" s="444"/>
      <c r="AO101" s="444"/>
      <c r="AP101" s="444"/>
      <c r="AQ101" s="444"/>
      <c r="AR101" s="444"/>
      <c r="AS101" s="444"/>
      <c r="AT101" s="444"/>
      <c r="AU101" s="444"/>
      <c r="AV101" s="809"/>
      <c r="AW101" s="444"/>
      <c r="AX101" s="444"/>
      <c r="AY101" s="444"/>
      <c r="AZ101" s="444"/>
    </row>
    <row r="102" spans="1:52" ht="18.75" customHeight="1">
      <c r="A102" s="444"/>
      <c r="B102" s="444"/>
      <c r="C102" s="1080"/>
      <c r="D102" s="444"/>
      <c r="E102" s="444"/>
      <c r="F102" s="444"/>
      <c r="G102" s="444"/>
      <c r="H102" s="444"/>
      <c r="I102" s="444"/>
      <c r="J102" s="444"/>
      <c r="K102" s="444"/>
      <c r="L102" s="444"/>
      <c r="M102" s="444"/>
      <c r="N102" s="444"/>
      <c r="O102" s="444"/>
      <c r="P102" s="444"/>
      <c r="Q102" s="444"/>
      <c r="R102" s="444"/>
      <c r="S102" s="444"/>
      <c r="T102" s="444"/>
      <c r="U102" s="444"/>
      <c r="V102" s="444"/>
      <c r="W102" s="444"/>
      <c r="X102" s="444"/>
      <c r="Y102" s="444"/>
      <c r="Z102" s="444"/>
      <c r="AA102" s="444"/>
      <c r="AB102" s="444"/>
      <c r="AC102" s="444"/>
      <c r="AD102" s="444"/>
      <c r="AE102" s="444"/>
      <c r="AF102" s="444"/>
      <c r="AG102" s="444"/>
      <c r="AH102" s="444"/>
      <c r="AI102" s="444"/>
      <c r="AJ102" s="444"/>
      <c r="AK102" s="444"/>
      <c r="AL102" s="444"/>
      <c r="AM102" s="444"/>
      <c r="AN102" s="444"/>
      <c r="AO102" s="444"/>
      <c r="AP102" s="444"/>
      <c r="AQ102" s="444"/>
      <c r="AR102" s="444"/>
      <c r="AS102" s="444"/>
      <c r="AT102" s="444"/>
      <c r="AU102" s="444"/>
      <c r="AV102" s="444"/>
      <c r="AW102" s="444"/>
      <c r="AX102" s="444"/>
      <c r="AY102" s="444"/>
      <c r="AZ102" s="444"/>
    </row>
    <row r="103" spans="1:52" ht="18.75" customHeight="1">
      <c r="A103" s="444"/>
      <c r="B103" s="444"/>
      <c r="C103" s="1080"/>
      <c r="D103" s="444"/>
      <c r="E103" s="444"/>
      <c r="F103" s="444"/>
      <c r="G103" s="444"/>
      <c r="H103" s="444"/>
      <c r="I103" s="444"/>
      <c r="J103" s="444"/>
      <c r="K103" s="444"/>
      <c r="L103" s="444"/>
      <c r="M103" s="444"/>
      <c r="N103" s="444"/>
      <c r="O103" s="444"/>
      <c r="P103" s="444"/>
      <c r="Q103" s="444"/>
      <c r="R103" s="444"/>
      <c r="S103" s="444"/>
      <c r="T103" s="444"/>
      <c r="U103" s="444"/>
      <c r="V103" s="444"/>
      <c r="W103" s="444"/>
      <c r="X103" s="444"/>
      <c r="Y103" s="444"/>
      <c r="Z103" s="444"/>
      <c r="AA103" s="444"/>
      <c r="AB103" s="444"/>
      <c r="AC103" s="444"/>
      <c r="AD103" s="444"/>
      <c r="AE103" s="444"/>
      <c r="AF103" s="444"/>
      <c r="AG103" s="444"/>
      <c r="AH103" s="444"/>
      <c r="AI103" s="444"/>
      <c r="AJ103" s="444"/>
      <c r="AK103" s="444"/>
      <c r="AL103" s="444"/>
      <c r="AM103" s="444"/>
      <c r="AN103" s="444"/>
      <c r="AO103" s="444"/>
      <c r="AP103" s="444"/>
      <c r="AQ103" s="444"/>
      <c r="AR103" s="444"/>
      <c r="AS103" s="444"/>
      <c r="AT103" s="444"/>
      <c r="AU103" s="444"/>
      <c r="AV103" s="444"/>
      <c r="AW103" s="444"/>
      <c r="AX103" s="444"/>
      <c r="AY103" s="444"/>
      <c r="AZ103" s="444"/>
    </row>
    <row r="104" spans="1:52" ht="18.75" customHeight="1">
      <c r="A104" s="444"/>
      <c r="B104" s="444"/>
      <c r="C104" s="709"/>
      <c r="D104" s="444"/>
      <c r="E104" s="444"/>
      <c r="F104" s="444"/>
      <c r="G104" s="444"/>
      <c r="H104" s="444"/>
      <c r="I104" s="444"/>
      <c r="J104" s="444"/>
      <c r="K104" s="444"/>
      <c r="L104" s="444"/>
      <c r="M104" s="444"/>
      <c r="N104" s="444"/>
      <c r="O104" s="444"/>
      <c r="P104" s="444"/>
      <c r="Q104" s="444"/>
      <c r="R104" s="444"/>
      <c r="S104" s="444"/>
      <c r="T104" s="444"/>
      <c r="U104" s="444"/>
      <c r="V104" s="444"/>
      <c r="W104" s="444"/>
      <c r="X104" s="444"/>
      <c r="Y104" s="444"/>
      <c r="Z104" s="444"/>
      <c r="AA104" s="444"/>
      <c r="AB104" s="444"/>
      <c r="AC104" s="444"/>
      <c r="AD104" s="444"/>
      <c r="AE104" s="444"/>
      <c r="AF104" s="444"/>
      <c r="AG104" s="444"/>
      <c r="AH104" s="444"/>
      <c r="AI104" s="444"/>
      <c r="AJ104" s="444"/>
      <c r="AK104" s="444"/>
      <c r="AL104" s="444"/>
      <c r="AM104" s="444"/>
      <c r="AN104" s="444"/>
      <c r="AO104" s="444"/>
      <c r="AP104" s="444"/>
      <c r="AQ104" s="444"/>
      <c r="AR104" s="444"/>
      <c r="AS104" s="444"/>
      <c r="AT104" s="444"/>
      <c r="AU104" s="444"/>
      <c r="AV104" s="444"/>
      <c r="AW104" s="444"/>
      <c r="AX104" s="444"/>
      <c r="AY104" s="444"/>
      <c r="AZ104" s="444"/>
    </row>
    <row r="105" spans="1:52" ht="18.75" customHeight="1">
      <c r="A105" s="444"/>
      <c r="B105" s="444"/>
      <c r="C105" s="444"/>
      <c r="D105" s="444"/>
      <c r="E105" s="444"/>
      <c r="F105" s="444"/>
      <c r="G105" s="444"/>
      <c r="H105" s="444"/>
      <c r="I105" s="444"/>
      <c r="J105" s="444"/>
      <c r="K105" s="444"/>
      <c r="L105" s="444"/>
      <c r="M105" s="444"/>
      <c r="N105" s="444"/>
      <c r="O105" s="444"/>
      <c r="P105" s="444"/>
      <c r="Q105" s="444"/>
      <c r="R105" s="444"/>
      <c r="S105" s="444"/>
      <c r="T105" s="444"/>
      <c r="U105" s="444"/>
      <c r="V105" s="444"/>
      <c r="W105" s="444"/>
      <c r="X105" s="444"/>
      <c r="Y105" s="444"/>
      <c r="Z105" s="444"/>
      <c r="AA105" s="444"/>
      <c r="AB105" s="444"/>
      <c r="AC105" s="444"/>
      <c r="AD105" s="444"/>
      <c r="AE105" s="444"/>
      <c r="AF105" s="444"/>
      <c r="AG105" s="444"/>
      <c r="AH105" s="444"/>
      <c r="AI105" s="444"/>
      <c r="AJ105" s="444"/>
      <c r="AK105" s="444"/>
      <c r="AL105" s="444"/>
      <c r="AM105" s="444"/>
      <c r="AN105" s="444"/>
      <c r="AO105" s="444"/>
      <c r="AP105" s="444"/>
      <c r="AQ105" s="444"/>
      <c r="AR105" s="444"/>
      <c r="AS105" s="444"/>
      <c r="AT105" s="444"/>
      <c r="AU105" s="444"/>
      <c r="AV105" s="444"/>
      <c r="AW105" s="444"/>
      <c r="AX105" s="444"/>
      <c r="AY105" s="444"/>
      <c r="AZ105" s="444"/>
    </row>
    <row r="106" spans="1:52" ht="18.75" customHeight="1">
      <c r="A106" s="444"/>
      <c r="B106" s="444"/>
      <c r="C106" s="444"/>
      <c r="D106" s="444"/>
      <c r="E106" s="444"/>
      <c r="F106" s="444"/>
      <c r="G106" s="444"/>
      <c r="H106" s="444"/>
      <c r="I106" s="444"/>
      <c r="J106" s="444"/>
      <c r="K106" s="444"/>
      <c r="L106" s="444"/>
      <c r="M106" s="444"/>
      <c r="N106" s="444"/>
      <c r="O106" s="444"/>
      <c r="P106" s="444"/>
      <c r="Q106" s="444"/>
      <c r="R106" s="444"/>
      <c r="S106" s="444"/>
      <c r="T106" s="444"/>
      <c r="U106" s="444"/>
      <c r="V106" s="444"/>
      <c r="W106" s="444"/>
      <c r="X106" s="444"/>
      <c r="Y106" s="444"/>
      <c r="Z106" s="444"/>
      <c r="AA106" s="444"/>
      <c r="AB106" s="444"/>
      <c r="AC106" s="444"/>
      <c r="AD106" s="444"/>
      <c r="AE106" s="444"/>
      <c r="AF106" s="444"/>
      <c r="AG106" s="444"/>
      <c r="AH106" s="444"/>
      <c r="AI106" s="444"/>
      <c r="AJ106" s="444"/>
      <c r="AK106" s="444"/>
      <c r="AL106" s="444"/>
      <c r="AM106" s="444"/>
      <c r="AN106" s="444"/>
      <c r="AO106" s="444"/>
      <c r="AP106" s="444"/>
      <c r="AQ106" s="444"/>
      <c r="AR106" s="444"/>
      <c r="AS106" s="444"/>
      <c r="AT106" s="444"/>
      <c r="AU106" s="444"/>
      <c r="AV106" s="444"/>
      <c r="AW106" s="444"/>
      <c r="AX106" s="444"/>
      <c r="AY106" s="444"/>
      <c r="AZ106" s="444"/>
    </row>
    <row r="107" spans="1:52" ht="18.75" customHeight="1">
      <c r="A107" s="444"/>
      <c r="B107" s="444"/>
      <c r="C107" s="444"/>
      <c r="D107" s="444"/>
      <c r="E107" s="444"/>
      <c r="F107" s="444"/>
      <c r="G107" s="444"/>
      <c r="H107" s="444"/>
      <c r="I107" s="444"/>
      <c r="J107" s="444"/>
      <c r="K107" s="444"/>
      <c r="L107" s="444"/>
      <c r="M107" s="444"/>
      <c r="N107" s="444"/>
      <c r="O107" s="444"/>
      <c r="P107" s="444"/>
      <c r="Q107" s="444"/>
      <c r="R107" s="444"/>
      <c r="S107" s="444"/>
      <c r="T107" s="444"/>
      <c r="U107" s="444"/>
      <c r="V107" s="444"/>
      <c r="W107" s="444"/>
      <c r="X107" s="444"/>
      <c r="Y107" s="444"/>
      <c r="Z107" s="444"/>
      <c r="AA107" s="444"/>
      <c r="AB107" s="444"/>
      <c r="AC107" s="444"/>
      <c r="AD107" s="444"/>
      <c r="AE107" s="444"/>
      <c r="AF107" s="444"/>
      <c r="AG107" s="444"/>
      <c r="AH107" s="444"/>
      <c r="AI107" s="444"/>
      <c r="AJ107" s="444"/>
      <c r="AK107" s="444"/>
      <c r="AL107" s="444"/>
      <c r="AM107" s="444"/>
      <c r="AN107" s="444"/>
      <c r="AO107" s="444"/>
      <c r="AP107" s="444"/>
      <c r="AQ107" s="444"/>
      <c r="AR107" s="444"/>
      <c r="AS107" s="444"/>
      <c r="AT107" s="444"/>
      <c r="AU107" s="444"/>
      <c r="AV107" s="444"/>
      <c r="AW107" s="444"/>
      <c r="AX107" s="444"/>
      <c r="AY107" s="444"/>
      <c r="AZ107" s="444"/>
    </row>
    <row r="108" spans="1:52" ht="18.75" customHeight="1">
      <c r="A108" s="444"/>
      <c r="B108" s="444"/>
      <c r="C108" s="444"/>
      <c r="D108" s="444"/>
      <c r="E108" s="444"/>
      <c r="F108" s="444"/>
      <c r="G108" s="444"/>
      <c r="H108" s="444"/>
      <c r="I108" s="444"/>
      <c r="J108" s="444"/>
      <c r="K108" s="444"/>
      <c r="L108" s="444"/>
      <c r="M108" s="444"/>
      <c r="N108" s="444"/>
      <c r="O108" s="444"/>
      <c r="P108" s="444"/>
      <c r="Q108" s="444"/>
      <c r="R108" s="444"/>
      <c r="S108" s="444"/>
      <c r="T108" s="444"/>
      <c r="U108" s="444"/>
      <c r="V108" s="444"/>
      <c r="W108" s="444"/>
      <c r="X108" s="444"/>
      <c r="Y108" s="444"/>
      <c r="Z108" s="444"/>
      <c r="AA108" s="444"/>
      <c r="AB108" s="444"/>
      <c r="AC108" s="444"/>
      <c r="AD108" s="444"/>
      <c r="AE108" s="444"/>
      <c r="AF108" s="444"/>
      <c r="AG108" s="444"/>
      <c r="AH108" s="444"/>
      <c r="AI108" s="444"/>
      <c r="AJ108" s="444"/>
      <c r="AK108" s="444"/>
      <c r="AL108" s="444"/>
      <c r="AM108" s="444"/>
      <c r="AN108" s="444"/>
      <c r="AO108" s="444"/>
      <c r="AP108" s="444"/>
      <c r="AQ108" s="444"/>
      <c r="AR108" s="444"/>
      <c r="AS108" s="444"/>
      <c r="AT108" s="444"/>
      <c r="AU108" s="444"/>
      <c r="AV108" s="444"/>
      <c r="AW108" s="444"/>
      <c r="AX108" s="444"/>
      <c r="AY108" s="444"/>
      <c r="AZ108" s="444"/>
    </row>
    <row r="109" spans="1:52" ht="18.75" customHeight="1">
      <c r="A109" s="444"/>
      <c r="B109" s="444"/>
      <c r="C109" s="444"/>
      <c r="D109" s="444"/>
      <c r="E109" s="444"/>
      <c r="F109" s="444"/>
      <c r="G109" s="444"/>
      <c r="H109" s="444"/>
      <c r="I109" s="444"/>
      <c r="J109" s="444"/>
      <c r="K109" s="444"/>
      <c r="L109" s="444"/>
      <c r="M109" s="444"/>
      <c r="N109" s="444"/>
      <c r="O109" s="444"/>
      <c r="P109" s="444"/>
      <c r="Q109" s="444"/>
      <c r="R109" s="444"/>
      <c r="S109" s="444"/>
      <c r="T109" s="444"/>
      <c r="U109" s="444"/>
      <c r="V109" s="444"/>
      <c r="W109" s="444"/>
      <c r="X109" s="444"/>
      <c r="Y109" s="444"/>
      <c r="Z109" s="444"/>
      <c r="AA109" s="444"/>
      <c r="AB109" s="444"/>
      <c r="AC109" s="444"/>
      <c r="AD109" s="444"/>
      <c r="AE109" s="444"/>
      <c r="AF109" s="444"/>
      <c r="AG109" s="444"/>
      <c r="AH109" s="444"/>
      <c r="AI109" s="444"/>
      <c r="AJ109" s="444"/>
      <c r="AK109" s="444"/>
      <c r="AL109" s="444"/>
      <c r="AM109" s="444"/>
      <c r="AN109" s="444"/>
      <c r="AO109" s="444"/>
      <c r="AP109" s="444"/>
      <c r="AQ109" s="444"/>
      <c r="AR109" s="444"/>
      <c r="AS109" s="444"/>
      <c r="AT109" s="444"/>
      <c r="AU109" s="444"/>
      <c r="AV109" s="444"/>
      <c r="AW109" s="444"/>
      <c r="AX109" s="444"/>
      <c r="AY109" s="444"/>
      <c r="AZ109" s="444"/>
    </row>
    <row r="110" spans="1:52" ht="18.75" customHeight="1">
      <c r="A110" s="444"/>
      <c r="B110" s="444"/>
      <c r="C110" s="444"/>
      <c r="D110" s="444"/>
      <c r="E110" s="444"/>
      <c r="F110" s="444"/>
      <c r="G110" s="444"/>
      <c r="H110" s="444"/>
      <c r="I110" s="444"/>
      <c r="J110" s="444"/>
      <c r="K110" s="444"/>
      <c r="L110" s="444"/>
      <c r="M110" s="444"/>
      <c r="N110" s="444"/>
      <c r="O110" s="444"/>
      <c r="P110" s="444"/>
      <c r="Q110" s="444"/>
      <c r="R110" s="444"/>
      <c r="S110" s="444"/>
      <c r="T110" s="444"/>
      <c r="U110" s="444"/>
      <c r="V110" s="444"/>
      <c r="W110" s="444"/>
      <c r="X110" s="444"/>
      <c r="Y110" s="444"/>
      <c r="Z110" s="444"/>
      <c r="AA110" s="444"/>
      <c r="AB110" s="444"/>
      <c r="AC110" s="444"/>
      <c r="AD110" s="444"/>
      <c r="AE110" s="444"/>
      <c r="AF110" s="444"/>
      <c r="AG110" s="444"/>
      <c r="AH110" s="444"/>
      <c r="AI110" s="444"/>
      <c r="AJ110" s="444"/>
      <c r="AK110" s="444"/>
      <c r="AL110" s="444"/>
      <c r="AM110" s="444"/>
      <c r="AN110" s="444"/>
      <c r="AO110" s="444"/>
      <c r="AP110" s="444"/>
      <c r="AQ110" s="444"/>
      <c r="AR110" s="444"/>
      <c r="AS110" s="444"/>
      <c r="AT110" s="444"/>
      <c r="AU110" s="444"/>
      <c r="AV110" s="444"/>
      <c r="AW110" s="444"/>
      <c r="AX110" s="444"/>
      <c r="AY110" s="444"/>
      <c r="AZ110" s="444"/>
    </row>
    <row r="111" spans="1:52" ht="18.75" customHeight="1">
      <c r="A111" s="444"/>
      <c r="B111" s="444"/>
      <c r="C111" s="444"/>
      <c r="D111" s="444"/>
      <c r="E111" s="444"/>
      <c r="F111" s="444"/>
      <c r="G111" s="444"/>
      <c r="H111" s="444"/>
      <c r="I111" s="444"/>
      <c r="J111" s="444"/>
      <c r="K111" s="444"/>
      <c r="L111" s="444"/>
      <c r="M111" s="444"/>
      <c r="N111" s="444"/>
      <c r="O111" s="444"/>
      <c r="P111" s="444"/>
      <c r="Q111" s="444"/>
      <c r="R111" s="444"/>
      <c r="S111" s="444"/>
      <c r="T111" s="444"/>
      <c r="U111" s="444"/>
      <c r="V111" s="444"/>
      <c r="W111" s="444"/>
      <c r="X111" s="444"/>
      <c r="Y111" s="444"/>
      <c r="Z111" s="444"/>
      <c r="AA111" s="444"/>
      <c r="AB111" s="444"/>
      <c r="AC111" s="444"/>
      <c r="AD111" s="444"/>
      <c r="AE111" s="444"/>
      <c r="AF111" s="444"/>
      <c r="AG111" s="444"/>
      <c r="AH111" s="444"/>
      <c r="AI111" s="444"/>
      <c r="AJ111" s="444"/>
      <c r="AK111" s="444"/>
      <c r="AL111" s="444"/>
      <c r="AM111" s="444"/>
      <c r="AN111" s="444"/>
      <c r="AO111" s="444"/>
      <c r="AP111" s="444"/>
      <c r="AQ111" s="444"/>
      <c r="AR111" s="444"/>
      <c r="AS111" s="444"/>
      <c r="AT111" s="444"/>
      <c r="AU111" s="444"/>
      <c r="AV111" s="444"/>
      <c r="AW111" s="444"/>
      <c r="AX111" s="444"/>
      <c r="AY111" s="444"/>
      <c r="AZ111" s="444"/>
    </row>
    <row r="112" spans="1:52" ht="18.75" customHeight="1">
      <c r="A112" s="444"/>
      <c r="B112" s="444"/>
      <c r="C112" s="444"/>
      <c r="D112" s="444"/>
      <c r="E112" s="444"/>
      <c r="F112" s="444"/>
      <c r="G112" s="444"/>
      <c r="H112" s="444"/>
      <c r="I112" s="444"/>
      <c r="J112" s="444"/>
      <c r="K112" s="444"/>
      <c r="L112" s="444"/>
      <c r="M112" s="444"/>
      <c r="N112" s="444"/>
      <c r="O112" s="444"/>
      <c r="P112" s="444"/>
      <c r="Q112" s="444"/>
      <c r="R112" s="444"/>
      <c r="S112" s="444"/>
      <c r="T112" s="444"/>
      <c r="U112" s="444"/>
      <c r="V112" s="444"/>
      <c r="W112" s="444"/>
      <c r="X112" s="444"/>
      <c r="Y112" s="444"/>
      <c r="Z112" s="444"/>
      <c r="AA112" s="444"/>
      <c r="AB112" s="444"/>
      <c r="AC112" s="444"/>
      <c r="AD112" s="444"/>
      <c r="AE112" s="444"/>
      <c r="AF112" s="444"/>
      <c r="AG112" s="444"/>
      <c r="AH112" s="444"/>
      <c r="AI112" s="444"/>
      <c r="AJ112" s="444"/>
      <c r="AK112" s="444"/>
      <c r="AL112" s="444"/>
      <c r="AM112" s="444"/>
      <c r="AN112" s="444"/>
      <c r="AO112" s="444"/>
      <c r="AP112" s="444"/>
      <c r="AQ112" s="444"/>
      <c r="AR112" s="444"/>
      <c r="AS112" s="444"/>
      <c r="AT112" s="444"/>
      <c r="AU112" s="444"/>
      <c r="AV112" s="444"/>
      <c r="AW112" s="444"/>
      <c r="AX112" s="444"/>
      <c r="AY112" s="444"/>
      <c r="AZ112" s="444"/>
    </row>
    <row r="113" spans="1:52" ht="18.75" customHeight="1">
      <c r="A113" s="444"/>
      <c r="B113" s="444"/>
      <c r="C113" s="444"/>
      <c r="D113" s="444"/>
      <c r="E113" s="444"/>
      <c r="F113" s="444"/>
      <c r="G113" s="444"/>
      <c r="H113" s="444"/>
      <c r="I113" s="444"/>
      <c r="J113" s="444"/>
      <c r="K113" s="444"/>
      <c r="L113" s="444"/>
      <c r="M113" s="444"/>
      <c r="N113" s="444"/>
      <c r="O113" s="444"/>
      <c r="P113" s="444"/>
      <c r="Q113" s="444"/>
      <c r="R113" s="444"/>
      <c r="S113" s="444"/>
      <c r="T113" s="444"/>
      <c r="U113" s="444"/>
      <c r="V113" s="444"/>
      <c r="W113" s="444"/>
      <c r="X113" s="444"/>
      <c r="Y113" s="444"/>
      <c r="Z113" s="444"/>
      <c r="AA113" s="444"/>
      <c r="AB113" s="444"/>
      <c r="AC113" s="444"/>
      <c r="AD113" s="444"/>
      <c r="AE113" s="444"/>
      <c r="AF113" s="444"/>
      <c r="AG113" s="444"/>
      <c r="AH113" s="444"/>
      <c r="AI113" s="444"/>
      <c r="AJ113" s="444"/>
      <c r="AK113" s="444"/>
      <c r="AL113" s="444"/>
      <c r="AM113" s="444"/>
      <c r="AN113" s="444"/>
      <c r="AO113" s="444"/>
      <c r="AP113" s="444"/>
      <c r="AQ113" s="444"/>
      <c r="AR113" s="444"/>
      <c r="AS113" s="444"/>
      <c r="AT113" s="444"/>
      <c r="AU113" s="444"/>
      <c r="AV113" s="444"/>
      <c r="AW113" s="444"/>
      <c r="AX113" s="444"/>
      <c r="AY113" s="444"/>
      <c r="AZ113" s="444"/>
    </row>
    <row r="114" spans="1:52" ht="18.75" customHeight="1">
      <c r="A114" s="444"/>
      <c r="B114" s="444"/>
      <c r="C114" s="444"/>
      <c r="D114" s="444"/>
      <c r="E114" s="444"/>
      <c r="F114" s="444"/>
      <c r="G114" s="444"/>
      <c r="H114" s="444"/>
      <c r="I114" s="444"/>
      <c r="J114" s="444"/>
      <c r="K114" s="444"/>
      <c r="L114" s="444"/>
      <c r="M114" s="444"/>
      <c r="N114" s="444"/>
      <c r="O114" s="444"/>
      <c r="P114" s="444"/>
      <c r="Q114" s="444"/>
      <c r="R114" s="444"/>
      <c r="S114" s="444"/>
      <c r="T114" s="444"/>
      <c r="U114" s="444"/>
      <c r="V114" s="444"/>
      <c r="W114" s="444"/>
      <c r="X114" s="444"/>
      <c r="Y114" s="444"/>
      <c r="Z114" s="444"/>
      <c r="AA114" s="444"/>
      <c r="AB114" s="444"/>
      <c r="AC114" s="444"/>
      <c r="AD114" s="444"/>
      <c r="AE114" s="444"/>
      <c r="AF114" s="444"/>
      <c r="AG114" s="444"/>
      <c r="AH114" s="444"/>
      <c r="AI114" s="444"/>
      <c r="AJ114" s="444"/>
      <c r="AK114" s="444"/>
      <c r="AL114" s="444"/>
      <c r="AM114" s="444"/>
      <c r="AN114" s="444"/>
      <c r="AO114" s="444"/>
      <c r="AP114" s="444"/>
      <c r="AQ114" s="444"/>
      <c r="AR114" s="444"/>
      <c r="AS114" s="444"/>
      <c r="AT114" s="444"/>
      <c r="AU114" s="444"/>
      <c r="AV114" s="444"/>
      <c r="AW114" s="444"/>
      <c r="AX114" s="444"/>
      <c r="AY114" s="444"/>
      <c r="AZ114" s="444"/>
    </row>
    <row r="115" spans="1:52" ht="18.75" customHeight="1">
      <c r="A115" s="444"/>
      <c r="B115" s="444"/>
      <c r="C115" s="444"/>
      <c r="D115" s="444"/>
      <c r="E115" s="444"/>
      <c r="F115" s="444"/>
      <c r="G115" s="444"/>
      <c r="H115" s="444"/>
      <c r="I115" s="444"/>
      <c r="J115" s="444"/>
      <c r="K115" s="444"/>
      <c r="L115" s="444"/>
      <c r="M115" s="444"/>
      <c r="N115" s="444"/>
      <c r="O115" s="444"/>
      <c r="P115" s="444"/>
      <c r="Q115" s="444"/>
      <c r="R115" s="444"/>
      <c r="S115" s="444"/>
      <c r="T115" s="444"/>
      <c r="U115" s="444"/>
      <c r="V115" s="444"/>
      <c r="W115" s="444"/>
      <c r="X115" s="444"/>
      <c r="Y115" s="444"/>
      <c r="Z115" s="444"/>
      <c r="AA115" s="444"/>
      <c r="AB115" s="444"/>
      <c r="AC115" s="444"/>
      <c r="AD115" s="444"/>
      <c r="AE115" s="444"/>
      <c r="AF115" s="444"/>
      <c r="AG115" s="444"/>
      <c r="AH115" s="444"/>
      <c r="AI115" s="444"/>
      <c r="AJ115" s="444"/>
      <c r="AK115" s="444"/>
      <c r="AL115" s="444"/>
      <c r="AM115" s="444"/>
      <c r="AN115" s="444"/>
      <c r="AO115" s="444"/>
      <c r="AP115" s="444"/>
      <c r="AQ115" s="444"/>
      <c r="AR115" s="444"/>
      <c r="AS115" s="444"/>
      <c r="AT115" s="444"/>
      <c r="AU115" s="444"/>
      <c r="AV115" s="444"/>
      <c r="AW115" s="444"/>
      <c r="AX115" s="444"/>
      <c r="AY115" s="444"/>
      <c r="AZ115" s="444"/>
    </row>
    <row r="116" spans="1:52" ht="18.75" customHeight="1">
      <c r="A116" s="444"/>
      <c r="B116" s="444"/>
      <c r="C116" s="444"/>
      <c r="D116" s="444"/>
      <c r="E116" s="444"/>
      <c r="F116" s="444"/>
      <c r="G116" s="444"/>
      <c r="H116" s="444"/>
      <c r="I116" s="444"/>
      <c r="J116" s="444"/>
      <c r="K116" s="444"/>
      <c r="L116" s="444"/>
      <c r="M116" s="444"/>
      <c r="N116" s="444"/>
      <c r="O116" s="444"/>
      <c r="P116" s="444"/>
      <c r="Q116" s="444"/>
      <c r="R116" s="444"/>
      <c r="S116" s="444"/>
      <c r="T116" s="444"/>
      <c r="U116" s="444"/>
      <c r="V116" s="444"/>
      <c r="W116" s="444"/>
      <c r="X116" s="444"/>
      <c r="Y116" s="444"/>
      <c r="Z116" s="444"/>
      <c r="AA116" s="444"/>
      <c r="AB116" s="444"/>
      <c r="AC116" s="444"/>
      <c r="AD116" s="444"/>
      <c r="AE116" s="444"/>
      <c r="AF116" s="444"/>
      <c r="AG116" s="444"/>
      <c r="AH116" s="444"/>
      <c r="AI116" s="444"/>
      <c r="AJ116" s="444"/>
      <c r="AK116" s="444"/>
      <c r="AL116" s="444"/>
      <c r="AM116" s="444"/>
      <c r="AN116" s="444"/>
      <c r="AO116" s="444"/>
      <c r="AP116" s="444"/>
      <c r="AQ116" s="444"/>
      <c r="AR116" s="444"/>
      <c r="AS116" s="444"/>
      <c r="AT116" s="444"/>
      <c r="AU116" s="444"/>
      <c r="AV116" s="444"/>
      <c r="AW116" s="444"/>
      <c r="AX116" s="444"/>
      <c r="AY116" s="444"/>
      <c r="AZ116" s="444"/>
    </row>
    <row r="117" spans="1:52" ht="18.75" customHeight="1">
      <c r="A117" s="444"/>
      <c r="B117" s="444"/>
      <c r="C117" s="444"/>
      <c r="D117" s="444"/>
      <c r="E117" s="444"/>
      <c r="F117" s="444"/>
      <c r="G117" s="444"/>
      <c r="H117" s="444"/>
      <c r="I117" s="444"/>
      <c r="J117" s="444"/>
      <c r="K117" s="444"/>
      <c r="L117" s="444"/>
      <c r="M117" s="444"/>
      <c r="N117" s="444"/>
      <c r="O117" s="444"/>
      <c r="P117" s="444"/>
      <c r="Q117" s="444"/>
      <c r="R117" s="444"/>
      <c r="S117" s="444"/>
      <c r="T117" s="444"/>
      <c r="U117" s="444"/>
      <c r="V117" s="444"/>
      <c r="W117" s="444"/>
      <c r="X117" s="444"/>
      <c r="Y117" s="444"/>
      <c r="Z117" s="444"/>
      <c r="AA117" s="444"/>
      <c r="AB117" s="444"/>
      <c r="AC117" s="444"/>
      <c r="AD117" s="444"/>
      <c r="AE117" s="444"/>
      <c r="AF117" s="444"/>
      <c r="AG117" s="444"/>
      <c r="AH117" s="444"/>
      <c r="AI117" s="444"/>
      <c r="AJ117" s="444"/>
      <c r="AK117" s="444"/>
      <c r="AL117" s="444"/>
      <c r="AM117" s="444"/>
      <c r="AN117" s="444"/>
      <c r="AO117" s="444"/>
      <c r="AP117" s="444"/>
      <c r="AQ117" s="444"/>
      <c r="AR117" s="444"/>
      <c r="AS117" s="444"/>
      <c r="AT117" s="444"/>
      <c r="AU117" s="444"/>
      <c r="AV117" s="444"/>
      <c r="AW117" s="444"/>
      <c r="AX117" s="444"/>
      <c r="AY117" s="444"/>
      <c r="AZ117" s="444"/>
    </row>
    <row r="118" spans="1:52" ht="18.75" customHeight="1">
      <c r="A118" s="444"/>
      <c r="B118" s="444"/>
      <c r="C118" s="444"/>
      <c r="D118" s="444"/>
      <c r="E118" s="444"/>
      <c r="F118" s="444"/>
      <c r="G118" s="444"/>
      <c r="H118" s="444"/>
      <c r="I118" s="444"/>
      <c r="J118" s="444"/>
      <c r="K118" s="444"/>
      <c r="L118" s="444"/>
      <c r="M118" s="444"/>
      <c r="N118" s="444"/>
      <c r="O118" s="444"/>
      <c r="P118" s="444"/>
      <c r="Q118" s="444"/>
      <c r="R118" s="444"/>
      <c r="S118" s="444"/>
      <c r="T118" s="444"/>
      <c r="U118" s="444"/>
      <c r="V118" s="444"/>
      <c r="W118" s="444"/>
      <c r="X118" s="444"/>
      <c r="Y118" s="444"/>
      <c r="Z118" s="444"/>
      <c r="AA118" s="444"/>
      <c r="AB118" s="444"/>
      <c r="AC118" s="444"/>
      <c r="AD118" s="444"/>
      <c r="AE118" s="444"/>
      <c r="AF118" s="444"/>
      <c r="AG118" s="444"/>
      <c r="AH118" s="444"/>
      <c r="AI118" s="444"/>
      <c r="AJ118" s="444"/>
      <c r="AK118" s="444"/>
      <c r="AL118" s="444"/>
      <c r="AM118" s="444"/>
      <c r="AN118" s="444"/>
      <c r="AO118" s="444"/>
      <c r="AP118" s="444"/>
      <c r="AQ118" s="444"/>
      <c r="AR118" s="444"/>
      <c r="AS118" s="444"/>
      <c r="AT118" s="444"/>
      <c r="AU118" s="444"/>
      <c r="AV118" s="444"/>
      <c r="AW118" s="444"/>
      <c r="AX118" s="444"/>
      <c r="AY118" s="444"/>
      <c r="AZ118" s="444"/>
    </row>
    <row r="119" spans="1:52" ht="18.75" customHeight="1">
      <c r="A119" s="444"/>
      <c r="B119" s="444"/>
      <c r="C119" s="444"/>
      <c r="D119" s="444"/>
      <c r="E119" s="444"/>
      <c r="F119" s="444"/>
      <c r="G119" s="444"/>
      <c r="H119" s="444"/>
      <c r="I119" s="444"/>
      <c r="J119" s="444"/>
      <c r="K119" s="444"/>
      <c r="L119" s="444"/>
      <c r="M119" s="444"/>
      <c r="N119" s="444"/>
      <c r="O119" s="444"/>
      <c r="P119" s="444"/>
      <c r="Q119" s="444"/>
      <c r="R119" s="444"/>
      <c r="S119" s="444"/>
      <c r="T119" s="444"/>
      <c r="U119" s="444"/>
      <c r="V119" s="444"/>
      <c r="W119" s="444"/>
      <c r="X119" s="444"/>
      <c r="Y119" s="444"/>
      <c r="Z119" s="444"/>
      <c r="AA119" s="444"/>
      <c r="AB119" s="444"/>
      <c r="AC119" s="444"/>
      <c r="AD119" s="444"/>
      <c r="AE119" s="444"/>
      <c r="AF119" s="444"/>
      <c r="AG119" s="444"/>
      <c r="AH119" s="444"/>
      <c r="AI119" s="444"/>
      <c r="AJ119" s="444"/>
      <c r="AK119" s="444"/>
      <c r="AL119" s="444"/>
      <c r="AM119" s="444"/>
      <c r="AN119" s="444"/>
      <c r="AO119" s="444"/>
      <c r="AP119" s="444"/>
      <c r="AQ119" s="444"/>
      <c r="AR119" s="444"/>
      <c r="AS119" s="444"/>
      <c r="AT119" s="444"/>
      <c r="AU119" s="444"/>
      <c r="AV119" s="444"/>
      <c r="AW119" s="444"/>
      <c r="AX119" s="444"/>
      <c r="AY119" s="444"/>
      <c r="AZ119" s="444"/>
    </row>
    <row r="120" spans="1:52" ht="18.75" customHeight="1">
      <c r="A120" s="444"/>
      <c r="B120" s="444"/>
      <c r="C120" s="444"/>
      <c r="D120" s="444"/>
      <c r="E120" s="444"/>
      <c r="F120" s="444"/>
      <c r="G120" s="444"/>
      <c r="H120" s="444"/>
      <c r="I120" s="444"/>
      <c r="J120" s="444"/>
      <c r="K120" s="444"/>
      <c r="L120" s="444"/>
      <c r="M120" s="444"/>
      <c r="N120" s="444"/>
      <c r="O120" s="444"/>
      <c r="P120" s="444"/>
      <c r="Q120" s="444"/>
      <c r="R120" s="444"/>
      <c r="S120" s="444"/>
      <c r="T120" s="444"/>
      <c r="U120" s="444"/>
      <c r="V120" s="444"/>
      <c r="W120" s="444"/>
      <c r="X120" s="444"/>
      <c r="Y120" s="444"/>
      <c r="Z120" s="444"/>
      <c r="AA120" s="444"/>
      <c r="AB120" s="444"/>
      <c r="AC120" s="444"/>
      <c r="AD120" s="444"/>
      <c r="AE120" s="444"/>
      <c r="AF120" s="444"/>
      <c r="AG120" s="444"/>
      <c r="AH120" s="444"/>
      <c r="AI120" s="444"/>
      <c r="AJ120" s="444"/>
      <c r="AK120" s="444"/>
      <c r="AL120" s="444"/>
      <c r="AM120" s="444"/>
      <c r="AN120" s="444"/>
      <c r="AO120" s="444"/>
      <c r="AP120" s="444"/>
      <c r="AQ120" s="444"/>
      <c r="AR120" s="444"/>
      <c r="AS120" s="444"/>
      <c r="AT120" s="444"/>
      <c r="AU120" s="444"/>
      <c r="AV120" s="444"/>
      <c r="AW120" s="444"/>
      <c r="AX120" s="444"/>
      <c r="AY120" s="444"/>
      <c r="AZ120" s="444"/>
    </row>
    <row r="121" spans="1:52" ht="18.75" customHeight="1">
      <c r="A121" s="444"/>
      <c r="B121" s="444"/>
      <c r="C121" s="444"/>
      <c r="D121" s="444"/>
      <c r="E121" s="444"/>
      <c r="F121" s="444"/>
      <c r="G121" s="444"/>
      <c r="H121" s="444"/>
      <c r="I121" s="444"/>
      <c r="J121" s="444"/>
      <c r="K121" s="444"/>
      <c r="L121" s="444"/>
      <c r="M121" s="444"/>
      <c r="N121" s="444"/>
      <c r="O121" s="444"/>
      <c r="P121" s="444"/>
      <c r="Q121" s="444"/>
      <c r="R121" s="444"/>
      <c r="S121" s="444"/>
      <c r="T121" s="444"/>
      <c r="U121" s="444"/>
      <c r="V121" s="444"/>
      <c r="W121" s="444"/>
      <c r="X121" s="444"/>
      <c r="Y121" s="444"/>
      <c r="Z121" s="444"/>
      <c r="AA121" s="444"/>
      <c r="AB121" s="444"/>
      <c r="AC121" s="444"/>
      <c r="AD121" s="444"/>
      <c r="AE121" s="444"/>
      <c r="AF121" s="444"/>
      <c r="AG121" s="444"/>
      <c r="AH121" s="444"/>
      <c r="AI121" s="444"/>
      <c r="AJ121" s="444"/>
      <c r="AK121" s="444"/>
      <c r="AL121" s="444"/>
      <c r="AM121" s="444"/>
      <c r="AN121" s="444"/>
      <c r="AO121" s="444"/>
      <c r="AP121" s="444"/>
      <c r="AQ121" s="444"/>
      <c r="AR121" s="444"/>
      <c r="AS121" s="444"/>
      <c r="AT121" s="444"/>
      <c r="AU121" s="444"/>
      <c r="AV121" s="444"/>
      <c r="AW121" s="444"/>
      <c r="AX121" s="444"/>
      <c r="AY121" s="444"/>
      <c r="AZ121" s="444"/>
    </row>
    <row r="122" spans="1:52" ht="18.75" customHeight="1">
      <c r="A122" s="444"/>
      <c r="B122" s="444"/>
      <c r="C122" s="444"/>
      <c r="D122" s="444"/>
      <c r="E122" s="444"/>
      <c r="F122" s="444"/>
      <c r="G122" s="444"/>
      <c r="H122" s="444"/>
      <c r="I122" s="444"/>
      <c r="J122" s="444"/>
      <c r="K122" s="444"/>
      <c r="L122" s="444"/>
      <c r="M122" s="444"/>
      <c r="N122" s="444"/>
      <c r="O122" s="444"/>
      <c r="P122" s="444"/>
      <c r="Q122" s="444"/>
      <c r="R122" s="444"/>
      <c r="S122" s="444"/>
      <c r="T122" s="444"/>
      <c r="U122" s="444"/>
      <c r="V122" s="444"/>
      <c r="W122" s="444"/>
      <c r="X122" s="444"/>
      <c r="Y122" s="444"/>
      <c r="Z122" s="444"/>
      <c r="AA122" s="444"/>
      <c r="AB122" s="444"/>
      <c r="AC122" s="444"/>
      <c r="AD122" s="444"/>
      <c r="AE122" s="444"/>
      <c r="AF122" s="444"/>
      <c r="AG122" s="444"/>
      <c r="AH122" s="444"/>
      <c r="AI122" s="444"/>
      <c r="AJ122" s="444"/>
      <c r="AK122" s="444"/>
      <c r="AL122" s="444"/>
      <c r="AM122" s="444"/>
      <c r="AN122" s="444"/>
      <c r="AO122" s="444"/>
      <c r="AP122" s="444"/>
      <c r="AQ122" s="444"/>
      <c r="AR122" s="444"/>
      <c r="AS122" s="444"/>
      <c r="AT122" s="444"/>
      <c r="AU122" s="444"/>
      <c r="AV122" s="444"/>
      <c r="AW122" s="444"/>
      <c r="AX122" s="444"/>
      <c r="AY122" s="444"/>
      <c r="AZ122" s="444"/>
    </row>
    <row r="123" spans="1:52" ht="18.75" customHeight="1">
      <c r="A123" s="444"/>
      <c r="B123" s="444"/>
      <c r="C123" s="444"/>
      <c r="D123" s="444"/>
      <c r="E123" s="444"/>
      <c r="F123" s="444"/>
      <c r="G123" s="444"/>
      <c r="H123" s="444"/>
      <c r="I123" s="444"/>
      <c r="J123" s="444"/>
      <c r="K123" s="444"/>
      <c r="L123" s="444"/>
      <c r="M123" s="444"/>
      <c r="N123" s="444"/>
      <c r="O123" s="444"/>
      <c r="P123" s="444"/>
      <c r="Q123" s="444"/>
      <c r="R123" s="444"/>
      <c r="S123" s="444"/>
      <c r="T123" s="444"/>
      <c r="U123" s="444"/>
      <c r="V123" s="444"/>
      <c r="W123" s="444"/>
      <c r="X123" s="444"/>
      <c r="Y123" s="444"/>
      <c r="Z123" s="444"/>
      <c r="AA123" s="444"/>
      <c r="AB123" s="444"/>
      <c r="AC123" s="444"/>
      <c r="AD123" s="444"/>
      <c r="AE123" s="444"/>
      <c r="AF123" s="444"/>
      <c r="AG123" s="444"/>
      <c r="AH123" s="444"/>
      <c r="AI123" s="444"/>
      <c r="AJ123" s="444"/>
      <c r="AK123" s="444"/>
      <c r="AL123" s="444"/>
      <c r="AM123" s="444"/>
      <c r="AN123" s="444"/>
      <c r="AO123" s="444"/>
      <c r="AP123" s="444"/>
      <c r="AQ123" s="444"/>
      <c r="AR123" s="444"/>
      <c r="AS123" s="444"/>
      <c r="AT123" s="444"/>
      <c r="AU123" s="444"/>
      <c r="AV123" s="444"/>
      <c r="AW123" s="444"/>
      <c r="AX123" s="444"/>
      <c r="AY123" s="444"/>
      <c r="AZ123" s="444"/>
    </row>
    <row r="124" spans="1:52" ht="18.75" customHeight="1">
      <c r="A124" s="444"/>
      <c r="B124" s="444"/>
      <c r="C124" s="444"/>
      <c r="D124" s="444"/>
      <c r="E124" s="444"/>
      <c r="F124" s="444"/>
      <c r="G124" s="444"/>
      <c r="H124" s="444"/>
      <c r="I124" s="444"/>
      <c r="J124" s="444"/>
      <c r="K124" s="444"/>
      <c r="L124" s="444"/>
      <c r="M124" s="444"/>
      <c r="N124" s="444"/>
      <c r="O124" s="444"/>
      <c r="P124" s="444"/>
      <c r="Q124" s="444"/>
      <c r="R124" s="444"/>
      <c r="S124" s="444"/>
      <c r="T124" s="444"/>
      <c r="U124" s="444"/>
      <c r="V124" s="444"/>
      <c r="W124" s="444"/>
      <c r="X124" s="444"/>
      <c r="Y124" s="444"/>
      <c r="Z124" s="444"/>
      <c r="AA124" s="444"/>
      <c r="AB124" s="444"/>
      <c r="AC124" s="444"/>
      <c r="AD124" s="444"/>
      <c r="AE124" s="444"/>
      <c r="AF124" s="444"/>
      <c r="AG124" s="444"/>
      <c r="AH124" s="444"/>
      <c r="AI124" s="444"/>
      <c r="AJ124" s="444"/>
      <c r="AK124" s="444"/>
      <c r="AL124" s="444"/>
      <c r="AM124" s="444"/>
      <c r="AN124" s="444"/>
      <c r="AO124" s="444"/>
      <c r="AP124" s="444"/>
      <c r="AQ124" s="444"/>
      <c r="AR124" s="444"/>
      <c r="AS124" s="444"/>
      <c r="AT124" s="444"/>
      <c r="AU124" s="444"/>
      <c r="AV124" s="444"/>
      <c r="AW124" s="444"/>
      <c r="AX124" s="444"/>
      <c r="AY124" s="444"/>
      <c r="AZ124" s="444"/>
    </row>
    <row r="125" spans="1:52" ht="18.75" customHeight="1">
      <c r="A125" s="444"/>
      <c r="B125" s="444"/>
      <c r="C125" s="444"/>
      <c r="D125" s="444"/>
      <c r="E125" s="444"/>
      <c r="F125" s="444"/>
      <c r="G125" s="444"/>
      <c r="H125" s="444"/>
      <c r="I125" s="444"/>
      <c r="J125" s="444"/>
      <c r="K125" s="444"/>
      <c r="L125" s="444"/>
      <c r="M125" s="444"/>
      <c r="N125" s="444"/>
      <c r="O125" s="444"/>
      <c r="P125" s="444"/>
      <c r="Q125" s="444"/>
      <c r="R125" s="444"/>
      <c r="S125" s="444"/>
      <c r="T125" s="444"/>
      <c r="U125" s="444"/>
      <c r="V125" s="444"/>
      <c r="W125" s="444"/>
      <c r="X125" s="444"/>
      <c r="Y125" s="444"/>
      <c r="Z125" s="444"/>
      <c r="AA125" s="444"/>
      <c r="AB125" s="444"/>
      <c r="AC125" s="444"/>
      <c r="AD125" s="444"/>
      <c r="AE125" s="444"/>
      <c r="AF125" s="444"/>
      <c r="AG125" s="444"/>
      <c r="AH125" s="444"/>
      <c r="AI125" s="444"/>
      <c r="AJ125" s="444"/>
      <c r="AK125" s="444"/>
      <c r="AL125" s="444"/>
      <c r="AM125" s="444"/>
      <c r="AN125" s="444"/>
      <c r="AO125" s="444"/>
      <c r="AP125" s="444"/>
      <c r="AQ125" s="444"/>
      <c r="AR125" s="444"/>
      <c r="AS125" s="444"/>
      <c r="AT125" s="444"/>
      <c r="AU125" s="444"/>
      <c r="AV125" s="444"/>
      <c r="AW125" s="444"/>
      <c r="AX125" s="444"/>
      <c r="AY125" s="444"/>
      <c r="AZ125" s="444"/>
    </row>
    <row r="126" spans="1:52" ht="18.75" customHeight="1">
      <c r="A126" s="444"/>
      <c r="B126" s="444"/>
      <c r="C126" s="444"/>
      <c r="D126" s="444"/>
      <c r="E126" s="444"/>
      <c r="F126" s="444"/>
      <c r="G126" s="444"/>
      <c r="H126" s="444"/>
      <c r="I126" s="444"/>
      <c r="J126" s="444"/>
      <c r="K126" s="444"/>
      <c r="L126" s="444"/>
      <c r="M126" s="444"/>
      <c r="N126" s="444"/>
      <c r="O126" s="444"/>
      <c r="P126" s="444"/>
      <c r="Q126" s="444"/>
      <c r="R126" s="444"/>
      <c r="S126" s="444"/>
      <c r="T126" s="444"/>
      <c r="U126" s="444"/>
      <c r="V126" s="444"/>
      <c r="W126" s="444"/>
      <c r="X126" s="444"/>
      <c r="Y126" s="444"/>
      <c r="Z126" s="444"/>
      <c r="AA126" s="444"/>
      <c r="AB126" s="444"/>
      <c r="AC126" s="444"/>
      <c r="AD126" s="444"/>
      <c r="AE126" s="444"/>
      <c r="AF126" s="444"/>
      <c r="AG126" s="444"/>
      <c r="AH126" s="444"/>
      <c r="AI126" s="444"/>
      <c r="AJ126" s="444"/>
      <c r="AK126" s="444"/>
      <c r="AL126" s="444"/>
      <c r="AM126" s="444"/>
      <c r="AN126" s="444"/>
      <c r="AO126" s="444"/>
      <c r="AP126" s="444"/>
      <c r="AQ126" s="444"/>
      <c r="AR126" s="444"/>
      <c r="AS126" s="444"/>
      <c r="AT126" s="444"/>
      <c r="AU126" s="444"/>
      <c r="AV126" s="444"/>
      <c r="AW126" s="444"/>
      <c r="AX126" s="444"/>
      <c r="AY126" s="444"/>
      <c r="AZ126" s="444"/>
    </row>
    <row r="127" spans="1:52" ht="18.75" customHeight="1">
      <c r="A127" s="444"/>
      <c r="B127" s="444"/>
      <c r="C127" s="444"/>
      <c r="D127" s="444"/>
      <c r="E127" s="444"/>
      <c r="F127" s="444"/>
      <c r="G127" s="444"/>
      <c r="H127" s="444"/>
      <c r="I127" s="444"/>
      <c r="J127" s="444"/>
      <c r="K127" s="444"/>
      <c r="L127" s="444"/>
      <c r="M127" s="444"/>
      <c r="N127" s="444"/>
      <c r="O127" s="444"/>
      <c r="P127" s="444"/>
      <c r="Q127" s="444"/>
      <c r="R127" s="444"/>
      <c r="S127" s="444"/>
      <c r="T127" s="444"/>
      <c r="U127" s="444"/>
      <c r="V127" s="444"/>
      <c r="W127" s="444"/>
      <c r="X127" s="444"/>
      <c r="Y127" s="444"/>
      <c r="Z127" s="444"/>
      <c r="AA127" s="444"/>
      <c r="AB127" s="444"/>
      <c r="AC127" s="444"/>
      <c r="AD127" s="444"/>
      <c r="AE127" s="444"/>
      <c r="AF127" s="444"/>
      <c r="AG127" s="444"/>
      <c r="AH127" s="444"/>
      <c r="AI127" s="444"/>
      <c r="AJ127" s="444"/>
      <c r="AK127" s="444"/>
      <c r="AL127" s="444"/>
      <c r="AM127" s="444"/>
      <c r="AN127" s="444"/>
      <c r="AO127" s="444"/>
      <c r="AP127" s="444"/>
      <c r="AQ127" s="444"/>
      <c r="AR127" s="444"/>
      <c r="AS127" s="444"/>
      <c r="AT127" s="444"/>
      <c r="AU127" s="444"/>
      <c r="AV127" s="444"/>
      <c r="AW127" s="444"/>
      <c r="AX127" s="444"/>
      <c r="AY127" s="444"/>
      <c r="AZ127" s="444"/>
    </row>
    <row r="128" spans="1:52" ht="18.75" customHeight="1">
      <c r="A128" s="444"/>
      <c r="B128" s="444"/>
      <c r="C128" s="444"/>
      <c r="D128" s="444"/>
      <c r="E128" s="444"/>
      <c r="F128" s="444"/>
      <c r="G128" s="444"/>
      <c r="H128" s="444"/>
      <c r="I128" s="444"/>
      <c r="J128" s="444"/>
      <c r="K128" s="444"/>
      <c r="L128" s="444"/>
      <c r="M128" s="444"/>
      <c r="N128" s="444"/>
      <c r="O128" s="444"/>
      <c r="P128" s="444"/>
      <c r="Q128" s="444"/>
      <c r="R128" s="444"/>
      <c r="S128" s="444"/>
      <c r="T128" s="444"/>
      <c r="U128" s="444"/>
      <c r="V128" s="444"/>
      <c r="W128" s="444"/>
      <c r="X128" s="444"/>
      <c r="Y128" s="444"/>
      <c r="Z128" s="444"/>
      <c r="AA128" s="444"/>
      <c r="AB128" s="444"/>
      <c r="AC128" s="444"/>
      <c r="AD128" s="444"/>
      <c r="AE128" s="444"/>
      <c r="AF128" s="444"/>
      <c r="AG128" s="444"/>
      <c r="AH128" s="444"/>
      <c r="AI128" s="444"/>
      <c r="AJ128" s="444"/>
      <c r="AK128" s="444"/>
      <c r="AL128" s="444"/>
      <c r="AM128" s="444"/>
      <c r="AN128" s="444"/>
      <c r="AO128" s="444"/>
      <c r="AP128" s="444"/>
      <c r="AQ128" s="444"/>
      <c r="AR128" s="444"/>
      <c r="AS128" s="444"/>
      <c r="AT128" s="444"/>
      <c r="AU128" s="444"/>
      <c r="AV128" s="444"/>
      <c r="AW128" s="444"/>
      <c r="AX128" s="444"/>
      <c r="AY128" s="444"/>
      <c r="AZ128" s="444"/>
    </row>
    <row r="129" spans="1:52" ht="18.75" customHeight="1">
      <c r="A129" s="444"/>
      <c r="B129" s="444"/>
      <c r="C129" s="444"/>
      <c r="D129" s="444"/>
      <c r="E129" s="444"/>
      <c r="F129" s="444"/>
      <c r="G129" s="444"/>
      <c r="H129" s="444"/>
      <c r="I129" s="444"/>
      <c r="J129" s="444"/>
      <c r="K129" s="444"/>
      <c r="L129" s="444"/>
      <c r="M129" s="444"/>
      <c r="N129" s="444"/>
      <c r="O129" s="444"/>
      <c r="P129" s="444"/>
      <c r="Q129" s="444"/>
      <c r="R129" s="444"/>
      <c r="S129" s="444"/>
      <c r="T129" s="444"/>
      <c r="U129" s="444"/>
      <c r="V129" s="444"/>
      <c r="W129" s="444"/>
      <c r="X129" s="444"/>
      <c r="Y129" s="444"/>
      <c r="Z129" s="444"/>
      <c r="AA129" s="444"/>
      <c r="AB129" s="444"/>
      <c r="AC129" s="444"/>
      <c r="AD129" s="444"/>
      <c r="AE129" s="444"/>
      <c r="AF129" s="444"/>
      <c r="AG129" s="444"/>
      <c r="AH129" s="444"/>
      <c r="AI129" s="444"/>
      <c r="AJ129" s="444"/>
      <c r="AK129" s="444"/>
      <c r="AL129" s="444"/>
      <c r="AM129" s="444"/>
      <c r="AN129" s="444"/>
      <c r="AO129" s="444"/>
      <c r="AP129" s="444"/>
      <c r="AQ129" s="444"/>
      <c r="AR129" s="444"/>
      <c r="AS129" s="444"/>
      <c r="AT129" s="444"/>
      <c r="AU129" s="444"/>
      <c r="AV129" s="444"/>
      <c r="AW129" s="444"/>
      <c r="AX129" s="444"/>
      <c r="AY129" s="444"/>
      <c r="AZ129" s="444"/>
    </row>
    <row r="130" spans="1:52" ht="18.75" customHeight="1">
      <c r="A130" s="444"/>
      <c r="B130" s="444"/>
      <c r="C130" s="444"/>
      <c r="D130" s="444"/>
      <c r="E130" s="444"/>
      <c r="F130" s="444"/>
      <c r="G130" s="444"/>
      <c r="H130" s="444"/>
      <c r="I130" s="444"/>
      <c r="J130" s="444"/>
      <c r="K130" s="444"/>
      <c r="L130" s="444"/>
      <c r="M130" s="444"/>
      <c r="N130" s="444"/>
      <c r="O130" s="444"/>
      <c r="P130" s="444"/>
      <c r="Q130" s="444"/>
      <c r="R130" s="444"/>
      <c r="S130" s="444"/>
      <c r="T130" s="444"/>
      <c r="U130" s="444"/>
      <c r="V130" s="444"/>
      <c r="W130" s="444"/>
      <c r="X130" s="444"/>
      <c r="Y130" s="444"/>
      <c r="Z130" s="444"/>
      <c r="AA130" s="444"/>
      <c r="AB130" s="444"/>
      <c r="AC130" s="444"/>
      <c r="AD130" s="444"/>
      <c r="AE130" s="444"/>
      <c r="AF130" s="444"/>
      <c r="AG130" s="444"/>
      <c r="AH130" s="444"/>
      <c r="AI130" s="444"/>
      <c r="AJ130" s="444"/>
      <c r="AK130" s="444"/>
      <c r="AL130" s="444"/>
      <c r="AM130" s="444"/>
      <c r="AN130" s="444"/>
      <c r="AO130" s="444"/>
      <c r="AP130" s="444"/>
      <c r="AQ130" s="444"/>
      <c r="AR130" s="444"/>
      <c r="AS130" s="444"/>
      <c r="AT130" s="444"/>
      <c r="AU130" s="444"/>
      <c r="AV130" s="444"/>
      <c r="AW130" s="444"/>
      <c r="AX130" s="444"/>
      <c r="AY130" s="444"/>
      <c r="AZ130" s="444"/>
    </row>
    <row r="131" spans="1:52" ht="18.75" customHeight="1">
      <c r="A131" s="444"/>
      <c r="B131" s="444"/>
      <c r="C131" s="444"/>
      <c r="D131" s="444"/>
      <c r="E131" s="444"/>
      <c r="F131" s="444"/>
      <c r="G131" s="444"/>
      <c r="H131" s="444"/>
      <c r="I131" s="444"/>
      <c r="J131" s="444"/>
      <c r="K131" s="444"/>
      <c r="L131" s="444"/>
      <c r="M131" s="444"/>
      <c r="N131" s="444"/>
      <c r="O131" s="444"/>
      <c r="P131" s="444"/>
      <c r="Q131" s="444"/>
      <c r="R131" s="444"/>
      <c r="S131" s="444"/>
      <c r="T131" s="444"/>
      <c r="U131" s="444"/>
      <c r="V131" s="444"/>
      <c r="W131" s="444"/>
      <c r="X131" s="444"/>
      <c r="Y131" s="444"/>
      <c r="Z131" s="444"/>
      <c r="AA131" s="444"/>
      <c r="AB131" s="444"/>
      <c r="AC131" s="444"/>
      <c r="AD131" s="444"/>
      <c r="AE131" s="444"/>
      <c r="AF131" s="444"/>
      <c r="AG131" s="444"/>
      <c r="AH131" s="444"/>
      <c r="AI131" s="444"/>
      <c r="AJ131" s="444"/>
      <c r="AK131" s="444"/>
      <c r="AL131" s="444"/>
      <c r="AM131" s="444"/>
      <c r="AN131" s="444"/>
      <c r="AO131" s="444"/>
      <c r="AP131" s="444"/>
      <c r="AQ131" s="444"/>
      <c r="AR131" s="444"/>
      <c r="AS131" s="444"/>
      <c r="AT131" s="444"/>
      <c r="AU131" s="444"/>
      <c r="AV131" s="444"/>
      <c r="AW131" s="444"/>
      <c r="AX131" s="444"/>
      <c r="AY131" s="444"/>
      <c r="AZ131" s="444"/>
    </row>
    <row r="132" spans="1:52" ht="18.75" customHeight="1">
      <c r="A132" s="444"/>
      <c r="B132" s="444"/>
      <c r="C132" s="444"/>
      <c r="D132" s="444"/>
      <c r="E132" s="444"/>
      <c r="F132" s="444"/>
      <c r="G132" s="444"/>
      <c r="H132" s="444"/>
      <c r="I132" s="444"/>
      <c r="J132" s="444"/>
      <c r="K132" s="444"/>
      <c r="L132" s="444"/>
      <c r="M132" s="444"/>
      <c r="N132" s="444"/>
      <c r="O132" s="444"/>
      <c r="P132" s="444"/>
      <c r="Q132" s="444"/>
      <c r="R132" s="444"/>
      <c r="S132" s="444"/>
      <c r="T132" s="444"/>
      <c r="U132" s="444"/>
      <c r="V132" s="444"/>
      <c r="W132" s="444"/>
      <c r="X132" s="444"/>
      <c r="Y132" s="444"/>
      <c r="Z132" s="444"/>
      <c r="AA132" s="444"/>
      <c r="AB132" s="444"/>
      <c r="AC132" s="444"/>
      <c r="AD132" s="444"/>
      <c r="AE132" s="444"/>
      <c r="AF132" s="444"/>
      <c r="AG132" s="444"/>
      <c r="AH132" s="444"/>
      <c r="AI132" s="444"/>
      <c r="AJ132" s="444"/>
      <c r="AK132" s="444"/>
      <c r="AL132" s="444"/>
      <c r="AM132" s="444"/>
      <c r="AN132" s="444"/>
      <c r="AO132" s="444"/>
      <c r="AP132" s="444"/>
      <c r="AQ132" s="444"/>
      <c r="AR132" s="444"/>
      <c r="AS132" s="444"/>
      <c r="AT132" s="444"/>
      <c r="AU132" s="444"/>
      <c r="AV132" s="444"/>
      <c r="AW132" s="444"/>
      <c r="AX132" s="444"/>
      <c r="AY132" s="444"/>
      <c r="AZ132" s="444"/>
    </row>
    <row r="133" spans="1:52" ht="18.75" customHeight="1">
      <c r="A133" s="444"/>
      <c r="B133" s="444"/>
      <c r="C133" s="444"/>
      <c r="D133" s="444"/>
      <c r="E133" s="444"/>
      <c r="F133" s="444"/>
      <c r="G133" s="444"/>
      <c r="H133" s="444"/>
      <c r="I133" s="444"/>
      <c r="J133" s="444"/>
      <c r="K133" s="444"/>
      <c r="L133" s="444"/>
      <c r="M133" s="444"/>
      <c r="N133" s="444"/>
      <c r="O133" s="444"/>
      <c r="P133" s="444"/>
      <c r="Q133" s="444"/>
      <c r="R133" s="444"/>
      <c r="S133" s="444"/>
      <c r="T133" s="444"/>
      <c r="U133" s="444"/>
      <c r="V133" s="444"/>
      <c r="W133" s="444"/>
      <c r="X133" s="444"/>
      <c r="Y133" s="444"/>
      <c r="Z133" s="444"/>
      <c r="AA133" s="444"/>
      <c r="AB133" s="444"/>
      <c r="AC133" s="444"/>
      <c r="AD133" s="444"/>
      <c r="AE133" s="444"/>
      <c r="AF133" s="444"/>
      <c r="AG133" s="444"/>
      <c r="AH133" s="444"/>
      <c r="AI133" s="444"/>
      <c r="AJ133" s="444"/>
      <c r="AK133" s="444"/>
      <c r="AL133" s="444"/>
      <c r="AM133" s="444"/>
      <c r="AN133" s="444"/>
      <c r="AO133" s="444"/>
      <c r="AP133" s="444"/>
      <c r="AQ133" s="444"/>
      <c r="AR133" s="444"/>
      <c r="AS133" s="444"/>
      <c r="AT133" s="444"/>
      <c r="AU133" s="444"/>
      <c r="AV133" s="444"/>
      <c r="AW133" s="444"/>
      <c r="AX133" s="444"/>
      <c r="AY133" s="444"/>
      <c r="AZ133" s="444"/>
    </row>
    <row r="134" spans="1:52" ht="18.75" customHeight="1">
      <c r="A134" s="444"/>
      <c r="B134" s="444"/>
      <c r="C134" s="444"/>
      <c r="D134" s="444"/>
      <c r="E134" s="444"/>
      <c r="F134" s="444"/>
      <c r="G134" s="444"/>
      <c r="H134" s="444"/>
      <c r="I134" s="444"/>
      <c r="J134" s="444"/>
      <c r="K134" s="444"/>
      <c r="L134" s="444"/>
      <c r="M134" s="444"/>
      <c r="N134" s="444"/>
      <c r="O134" s="444"/>
      <c r="P134" s="444"/>
      <c r="Q134" s="444"/>
      <c r="R134" s="444"/>
      <c r="S134" s="444"/>
      <c r="T134" s="444"/>
      <c r="U134" s="444"/>
      <c r="V134" s="444"/>
      <c r="W134" s="444"/>
      <c r="X134" s="444"/>
      <c r="Y134" s="444"/>
      <c r="Z134" s="444"/>
      <c r="AA134" s="444"/>
      <c r="AB134" s="444"/>
      <c r="AC134" s="444"/>
      <c r="AD134" s="444"/>
      <c r="AE134" s="444"/>
      <c r="AF134" s="444"/>
      <c r="AG134" s="444"/>
      <c r="AH134" s="444"/>
      <c r="AI134" s="444"/>
      <c r="AJ134" s="444"/>
      <c r="AK134" s="444"/>
      <c r="AL134" s="444"/>
      <c r="AM134" s="444"/>
      <c r="AN134" s="444"/>
      <c r="AO134" s="444"/>
      <c r="AP134" s="444"/>
      <c r="AQ134" s="444"/>
      <c r="AR134" s="444"/>
      <c r="AS134" s="444"/>
      <c r="AT134" s="444"/>
      <c r="AU134" s="444"/>
      <c r="AV134" s="444"/>
      <c r="AW134" s="444"/>
      <c r="AX134" s="444"/>
      <c r="AY134" s="444"/>
      <c r="AZ134" s="444"/>
    </row>
    <row r="135" spans="1:52" ht="18.75" customHeight="1">
      <c r="A135" s="444"/>
      <c r="B135" s="444"/>
      <c r="C135" s="444"/>
      <c r="D135" s="444"/>
      <c r="E135" s="444"/>
      <c r="F135" s="444"/>
      <c r="G135" s="444"/>
      <c r="H135" s="444"/>
      <c r="I135" s="444"/>
      <c r="J135" s="444"/>
      <c r="K135" s="444"/>
      <c r="L135" s="444"/>
      <c r="M135" s="444"/>
      <c r="N135" s="444"/>
      <c r="O135" s="444"/>
      <c r="P135" s="444"/>
      <c r="Q135" s="444"/>
      <c r="R135" s="444"/>
      <c r="S135" s="444"/>
      <c r="T135" s="444"/>
      <c r="U135" s="444"/>
      <c r="V135" s="444"/>
      <c r="W135" s="444"/>
      <c r="X135" s="444"/>
      <c r="Y135" s="444"/>
      <c r="Z135" s="444"/>
      <c r="AA135" s="444"/>
      <c r="AB135" s="444"/>
      <c r="AC135" s="444"/>
      <c r="AD135" s="444"/>
      <c r="AE135" s="444"/>
      <c r="AF135" s="444"/>
      <c r="AG135" s="444"/>
      <c r="AH135" s="444"/>
      <c r="AI135" s="444"/>
      <c r="AJ135" s="444"/>
      <c r="AK135" s="444"/>
      <c r="AL135" s="444"/>
      <c r="AM135" s="444"/>
      <c r="AN135" s="444"/>
      <c r="AO135" s="444"/>
      <c r="AP135" s="444"/>
      <c r="AQ135" s="444"/>
      <c r="AR135" s="444"/>
      <c r="AS135" s="444"/>
      <c r="AT135" s="444"/>
      <c r="AU135" s="444"/>
      <c r="AV135" s="444"/>
      <c r="AW135" s="444"/>
      <c r="AX135" s="444"/>
      <c r="AY135" s="444"/>
      <c r="AZ135" s="444"/>
    </row>
    <row r="136" spans="1:52" ht="18.75" customHeight="1">
      <c r="A136" s="444"/>
      <c r="B136" s="444"/>
      <c r="C136" s="444"/>
      <c r="D136" s="444"/>
      <c r="E136" s="444"/>
      <c r="F136" s="444"/>
      <c r="G136" s="444"/>
      <c r="H136" s="444"/>
      <c r="I136" s="444"/>
      <c r="J136" s="444"/>
      <c r="K136" s="444"/>
      <c r="L136" s="444"/>
      <c r="M136" s="444"/>
      <c r="N136" s="444"/>
      <c r="O136" s="444"/>
      <c r="P136" s="444"/>
      <c r="Q136" s="444"/>
      <c r="R136" s="444"/>
      <c r="S136" s="444"/>
      <c r="T136" s="444"/>
      <c r="U136" s="444"/>
      <c r="V136" s="444"/>
      <c r="W136" s="444"/>
      <c r="X136" s="444"/>
      <c r="Y136" s="444"/>
      <c r="Z136" s="444"/>
      <c r="AA136" s="444"/>
      <c r="AB136" s="444"/>
      <c r="AC136" s="444"/>
      <c r="AD136" s="444"/>
      <c r="AE136" s="444"/>
      <c r="AF136" s="444"/>
      <c r="AG136" s="444"/>
      <c r="AH136" s="444"/>
      <c r="AI136" s="444"/>
      <c r="AJ136" s="444"/>
      <c r="AK136" s="444"/>
      <c r="AL136" s="444"/>
      <c r="AM136" s="444"/>
      <c r="AN136" s="444"/>
      <c r="AO136" s="444"/>
      <c r="AP136" s="444"/>
      <c r="AQ136" s="444"/>
      <c r="AR136" s="444"/>
      <c r="AS136" s="444"/>
      <c r="AT136" s="444"/>
      <c r="AU136" s="444"/>
      <c r="AV136" s="444"/>
      <c r="AW136" s="444"/>
      <c r="AX136" s="444"/>
      <c r="AY136" s="444"/>
      <c r="AZ136" s="444"/>
    </row>
    <row r="137" spans="1:52" ht="18.75" customHeight="1">
      <c r="A137" s="444"/>
      <c r="B137" s="444"/>
      <c r="C137" s="444"/>
      <c r="D137" s="444"/>
      <c r="E137" s="444"/>
      <c r="F137" s="444"/>
      <c r="G137" s="444"/>
      <c r="H137" s="444"/>
      <c r="I137" s="444"/>
      <c r="J137" s="444"/>
      <c r="K137" s="444"/>
      <c r="L137" s="444"/>
      <c r="M137" s="444"/>
      <c r="N137" s="444"/>
      <c r="O137" s="444"/>
      <c r="P137" s="444"/>
      <c r="Q137" s="444"/>
      <c r="R137" s="444"/>
      <c r="S137" s="444"/>
      <c r="T137" s="444"/>
      <c r="U137" s="444"/>
      <c r="V137" s="444"/>
      <c r="W137" s="444"/>
      <c r="X137" s="444"/>
      <c r="Y137" s="444"/>
      <c r="Z137" s="444"/>
      <c r="AA137" s="444"/>
      <c r="AB137" s="444"/>
      <c r="AC137" s="444"/>
      <c r="AD137" s="444"/>
      <c r="AE137" s="444"/>
      <c r="AF137" s="444"/>
      <c r="AG137" s="444"/>
      <c r="AH137" s="444"/>
      <c r="AI137" s="444"/>
      <c r="AJ137" s="444"/>
      <c r="AK137" s="444"/>
      <c r="AL137" s="444"/>
      <c r="AM137" s="444"/>
      <c r="AN137" s="444"/>
      <c r="AO137" s="444"/>
      <c r="AP137" s="444"/>
      <c r="AQ137" s="444"/>
      <c r="AR137" s="444"/>
      <c r="AS137" s="444"/>
      <c r="AT137" s="444"/>
      <c r="AU137" s="444"/>
      <c r="AV137" s="444"/>
      <c r="AW137" s="444"/>
      <c r="AX137" s="444"/>
      <c r="AY137" s="444"/>
      <c r="AZ137" s="444"/>
    </row>
    <row r="138" spans="1:52" ht="18.75" customHeight="1">
      <c r="A138" s="444"/>
      <c r="B138" s="444"/>
      <c r="C138" s="444"/>
      <c r="D138" s="444"/>
      <c r="E138" s="444"/>
      <c r="F138" s="444"/>
      <c r="G138" s="444"/>
      <c r="H138" s="444"/>
      <c r="I138" s="444"/>
      <c r="J138" s="444"/>
      <c r="K138" s="444"/>
      <c r="L138" s="444"/>
      <c r="M138" s="444"/>
      <c r="N138" s="444"/>
      <c r="O138" s="444"/>
      <c r="P138" s="444"/>
      <c r="Q138" s="444"/>
      <c r="R138" s="444"/>
      <c r="S138" s="444"/>
      <c r="T138" s="444"/>
      <c r="U138" s="444"/>
      <c r="V138" s="444"/>
      <c r="W138" s="444"/>
      <c r="X138" s="444"/>
      <c r="Y138" s="444"/>
      <c r="Z138" s="444"/>
      <c r="AA138" s="444"/>
      <c r="AB138" s="444"/>
      <c r="AC138" s="444"/>
      <c r="AD138" s="444"/>
      <c r="AE138" s="444"/>
      <c r="AF138" s="444"/>
      <c r="AG138" s="444"/>
      <c r="AH138" s="444"/>
      <c r="AI138" s="444"/>
      <c r="AJ138" s="444"/>
      <c r="AK138" s="444"/>
      <c r="AL138" s="444"/>
      <c r="AM138" s="444"/>
      <c r="AN138" s="444"/>
      <c r="AO138" s="444"/>
      <c r="AP138" s="444"/>
      <c r="AQ138" s="444"/>
      <c r="AR138" s="444"/>
      <c r="AS138" s="444"/>
      <c r="AT138" s="444"/>
      <c r="AU138" s="444"/>
      <c r="AV138" s="444"/>
      <c r="AW138" s="444"/>
      <c r="AX138" s="444"/>
      <c r="AY138" s="444"/>
      <c r="AZ138" s="444"/>
    </row>
    <row r="139" spans="1:52" ht="18.75" customHeight="1">
      <c r="A139" s="444"/>
      <c r="B139" s="444"/>
      <c r="C139" s="444"/>
      <c r="D139" s="444"/>
      <c r="E139" s="444"/>
      <c r="F139" s="444"/>
      <c r="G139" s="444"/>
      <c r="H139" s="444"/>
      <c r="I139" s="444"/>
      <c r="J139" s="444"/>
      <c r="K139" s="444"/>
      <c r="L139" s="444"/>
      <c r="M139" s="444"/>
      <c r="N139" s="444"/>
      <c r="O139" s="444"/>
      <c r="P139" s="444"/>
      <c r="Q139" s="444"/>
      <c r="R139" s="444"/>
      <c r="S139" s="444"/>
      <c r="T139" s="444"/>
      <c r="U139" s="444"/>
      <c r="V139" s="444"/>
      <c r="W139" s="444"/>
      <c r="X139" s="444"/>
      <c r="Y139" s="444"/>
      <c r="Z139" s="444"/>
      <c r="AA139" s="444"/>
      <c r="AB139" s="444"/>
      <c r="AC139" s="444"/>
      <c r="AD139" s="444"/>
      <c r="AE139" s="444"/>
      <c r="AF139" s="444"/>
      <c r="AG139" s="444"/>
      <c r="AH139" s="444"/>
      <c r="AI139" s="444"/>
      <c r="AJ139" s="444"/>
      <c r="AK139" s="444"/>
      <c r="AL139" s="444"/>
      <c r="AM139" s="444"/>
      <c r="AN139" s="444"/>
      <c r="AO139" s="444"/>
      <c r="AP139" s="444"/>
      <c r="AQ139" s="444"/>
      <c r="AR139" s="444"/>
      <c r="AS139" s="444"/>
      <c r="AT139" s="444"/>
      <c r="AU139" s="444"/>
      <c r="AV139" s="444"/>
      <c r="AW139" s="444"/>
      <c r="AX139" s="444"/>
      <c r="AY139" s="444"/>
      <c r="AZ139" s="444"/>
    </row>
    <row r="140" spans="1:52" ht="18.75" customHeight="1">
      <c r="A140" s="444"/>
      <c r="B140" s="444"/>
      <c r="C140" s="444"/>
      <c r="D140" s="444"/>
      <c r="E140" s="444"/>
      <c r="F140" s="444"/>
      <c r="G140" s="444"/>
      <c r="H140" s="444"/>
      <c r="I140" s="444"/>
      <c r="J140" s="444"/>
      <c r="K140" s="444"/>
      <c r="L140" s="444"/>
      <c r="M140" s="444"/>
      <c r="N140" s="444"/>
      <c r="O140" s="444"/>
      <c r="P140" s="444"/>
      <c r="Q140" s="444"/>
      <c r="R140" s="444"/>
      <c r="S140" s="444"/>
      <c r="T140" s="444"/>
      <c r="U140" s="444"/>
      <c r="V140" s="444"/>
      <c r="W140" s="444"/>
      <c r="X140" s="444"/>
      <c r="Y140" s="444"/>
      <c r="Z140" s="444"/>
      <c r="AA140" s="444"/>
      <c r="AB140" s="444"/>
      <c r="AC140" s="444"/>
      <c r="AD140" s="444"/>
      <c r="AE140" s="444"/>
      <c r="AF140" s="444"/>
      <c r="AG140" s="444"/>
      <c r="AH140" s="444"/>
      <c r="AI140" s="444"/>
      <c r="AJ140" s="444"/>
      <c r="AK140" s="444"/>
      <c r="AL140" s="444"/>
      <c r="AM140" s="444"/>
      <c r="AN140" s="444"/>
      <c r="AO140" s="444"/>
      <c r="AP140" s="444"/>
      <c r="AQ140" s="444"/>
      <c r="AR140" s="444"/>
      <c r="AS140" s="444"/>
      <c r="AT140" s="444"/>
      <c r="AU140" s="444"/>
      <c r="AV140" s="444"/>
      <c r="AW140" s="444"/>
      <c r="AX140" s="444"/>
      <c r="AY140" s="444"/>
      <c r="AZ140" s="444"/>
    </row>
    <row r="141" spans="1:52" ht="18.75" customHeight="1">
      <c r="A141" s="444"/>
      <c r="B141" s="444"/>
      <c r="C141" s="444"/>
      <c r="D141" s="444"/>
      <c r="E141" s="444"/>
      <c r="F141" s="444"/>
      <c r="G141" s="444"/>
      <c r="H141" s="444"/>
      <c r="I141" s="444"/>
      <c r="J141" s="444"/>
      <c r="K141" s="444"/>
      <c r="L141" s="444"/>
      <c r="M141" s="444"/>
      <c r="N141" s="444"/>
      <c r="O141" s="444"/>
      <c r="P141" s="444"/>
      <c r="Q141" s="444"/>
      <c r="R141" s="444"/>
      <c r="S141" s="444"/>
      <c r="T141" s="444"/>
      <c r="U141" s="444"/>
      <c r="V141" s="444"/>
      <c r="W141" s="444"/>
      <c r="X141" s="444"/>
      <c r="Y141" s="444"/>
      <c r="Z141" s="444"/>
      <c r="AA141" s="444"/>
      <c r="AB141" s="444"/>
      <c r="AC141" s="444"/>
      <c r="AD141" s="444"/>
      <c r="AE141" s="444"/>
      <c r="AF141" s="444"/>
      <c r="AG141" s="444"/>
      <c r="AH141" s="444"/>
      <c r="AI141" s="444"/>
      <c r="AJ141" s="444"/>
      <c r="AK141" s="444"/>
      <c r="AL141" s="444"/>
      <c r="AM141" s="444"/>
      <c r="AN141" s="444"/>
      <c r="AO141" s="444"/>
      <c r="AP141" s="444"/>
      <c r="AQ141" s="444"/>
      <c r="AR141" s="444"/>
      <c r="AS141" s="444"/>
      <c r="AT141" s="444"/>
      <c r="AU141" s="444"/>
      <c r="AV141" s="444"/>
      <c r="AW141" s="444"/>
      <c r="AX141" s="444"/>
      <c r="AY141" s="444"/>
      <c r="AZ141" s="444"/>
    </row>
    <row r="142" spans="1:52" ht="18.75" customHeight="1">
      <c r="A142" s="444"/>
      <c r="B142" s="444"/>
      <c r="C142" s="444"/>
      <c r="D142" s="444"/>
      <c r="E142" s="444"/>
      <c r="F142" s="444"/>
      <c r="G142" s="444"/>
      <c r="H142" s="444"/>
      <c r="I142" s="444"/>
      <c r="J142" s="444"/>
      <c r="K142" s="444"/>
      <c r="L142" s="444"/>
      <c r="M142" s="444"/>
      <c r="N142" s="444"/>
      <c r="O142" s="444"/>
      <c r="P142" s="444"/>
      <c r="Q142" s="444"/>
      <c r="R142" s="444"/>
      <c r="S142" s="444"/>
      <c r="T142" s="444"/>
      <c r="U142" s="444"/>
      <c r="V142" s="444"/>
      <c r="W142" s="444"/>
      <c r="X142" s="444"/>
      <c r="Y142" s="444"/>
      <c r="Z142" s="444"/>
      <c r="AA142" s="444"/>
      <c r="AB142" s="444"/>
      <c r="AC142" s="444"/>
      <c r="AD142" s="444"/>
      <c r="AE142" s="444"/>
      <c r="AF142" s="444"/>
      <c r="AG142" s="444"/>
      <c r="AH142" s="444"/>
      <c r="AI142" s="444"/>
      <c r="AJ142" s="444"/>
      <c r="AK142" s="444"/>
      <c r="AL142" s="444"/>
      <c r="AM142" s="444"/>
      <c r="AN142" s="444"/>
      <c r="AO142" s="444"/>
      <c r="AP142" s="444"/>
      <c r="AQ142" s="444"/>
      <c r="AR142" s="444"/>
      <c r="AS142" s="444"/>
      <c r="AT142" s="444"/>
      <c r="AU142" s="444"/>
      <c r="AV142" s="444"/>
      <c r="AW142" s="444"/>
      <c r="AX142" s="444"/>
      <c r="AY142" s="444"/>
      <c r="AZ142" s="444"/>
    </row>
    <row r="143" spans="1:52" ht="18.75" customHeight="1">
      <c r="A143" s="444"/>
      <c r="B143" s="444"/>
      <c r="C143" s="444"/>
      <c r="D143" s="444"/>
      <c r="E143" s="444"/>
      <c r="F143" s="444"/>
      <c r="G143" s="444"/>
      <c r="H143" s="444"/>
      <c r="I143" s="444"/>
      <c r="J143" s="444"/>
      <c r="K143" s="444"/>
      <c r="L143" s="444"/>
      <c r="M143" s="444"/>
      <c r="N143" s="444"/>
      <c r="O143" s="444"/>
      <c r="P143" s="444"/>
      <c r="Q143" s="444"/>
      <c r="R143" s="444"/>
      <c r="S143" s="444"/>
      <c r="T143" s="444"/>
      <c r="U143" s="444"/>
      <c r="V143" s="444"/>
      <c r="W143" s="444"/>
      <c r="X143" s="444"/>
      <c r="Y143" s="444"/>
      <c r="Z143" s="444"/>
      <c r="AA143" s="444"/>
      <c r="AB143" s="444"/>
      <c r="AC143" s="444"/>
      <c r="AD143" s="444"/>
      <c r="AE143" s="444"/>
      <c r="AF143" s="444"/>
      <c r="AG143" s="444"/>
      <c r="AH143" s="444"/>
      <c r="AI143" s="444"/>
      <c r="AJ143" s="444"/>
      <c r="AK143" s="444"/>
      <c r="AL143" s="444"/>
      <c r="AM143" s="444"/>
      <c r="AN143" s="444"/>
      <c r="AO143" s="444"/>
      <c r="AP143" s="444"/>
      <c r="AQ143" s="444"/>
      <c r="AR143" s="444"/>
      <c r="AS143" s="444"/>
      <c r="AT143" s="444"/>
      <c r="AU143" s="444"/>
      <c r="AV143" s="444"/>
      <c r="AW143" s="444"/>
      <c r="AX143" s="444"/>
      <c r="AY143" s="444"/>
      <c r="AZ143" s="444"/>
    </row>
    <row r="144" spans="1:52" ht="18.75" customHeight="1">
      <c r="A144" s="444"/>
      <c r="B144" s="444"/>
      <c r="C144" s="444"/>
      <c r="D144" s="444"/>
      <c r="E144" s="444"/>
      <c r="F144" s="444"/>
      <c r="G144" s="444"/>
      <c r="H144" s="444"/>
      <c r="I144" s="444"/>
      <c r="J144" s="444"/>
      <c r="K144" s="444"/>
      <c r="L144" s="444"/>
      <c r="M144" s="444"/>
      <c r="N144" s="444"/>
      <c r="O144" s="444"/>
      <c r="P144" s="444"/>
      <c r="Q144" s="444"/>
      <c r="R144" s="444"/>
      <c r="S144" s="444"/>
      <c r="T144" s="444"/>
      <c r="U144" s="444"/>
      <c r="V144" s="444"/>
      <c r="W144" s="444"/>
      <c r="X144" s="444"/>
      <c r="Y144" s="444"/>
      <c r="Z144" s="444"/>
      <c r="AA144" s="444"/>
      <c r="AB144" s="444"/>
      <c r="AC144" s="444"/>
      <c r="AD144" s="444"/>
      <c r="AE144" s="444"/>
      <c r="AF144" s="444"/>
      <c r="AG144" s="444"/>
      <c r="AH144" s="444"/>
      <c r="AI144" s="444"/>
      <c r="AJ144" s="444"/>
      <c r="AK144" s="444"/>
      <c r="AL144" s="444"/>
      <c r="AM144" s="444"/>
      <c r="AN144" s="444"/>
      <c r="AO144" s="444"/>
      <c r="AP144" s="444"/>
      <c r="AQ144" s="444"/>
      <c r="AR144" s="444"/>
      <c r="AS144" s="444"/>
      <c r="AT144" s="444"/>
      <c r="AU144" s="444"/>
      <c r="AV144" s="444"/>
      <c r="AW144" s="444"/>
      <c r="AX144" s="444"/>
      <c r="AY144" s="444"/>
      <c r="AZ144" s="444"/>
    </row>
    <row r="145" spans="1:52" ht="18.75" customHeight="1">
      <c r="A145" s="444"/>
      <c r="B145" s="444"/>
      <c r="C145" s="444"/>
      <c r="D145" s="444"/>
      <c r="E145" s="444"/>
      <c r="F145" s="444"/>
      <c r="G145" s="444"/>
      <c r="H145" s="444"/>
      <c r="I145" s="444"/>
      <c r="J145" s="444"/>
      <c r="K145" s="444"/>
      <c r="L145" s="444"/>
      <c r="M145" s="444"/>
      <c r="N145" s="444"/>
      <c r="O145" s="444"/>
      <c r="P145" s="444"/>
      <c r="Q145" s="444"/>
      <c r="R145" s="444"/>
      <c r="S145" s="444"/>
      <c r="T145" s="444"/>
      <c r="U145" s="444"/>
      <c r="V145" s="444"/>
      <c r="W145" s="444"/>
      <c r="X145" s="444"/>
      <c r="Y145" s="444"/>
      <c r="Z145" s="444"/>
      <c r="AA145" s="444"/>
      <c r="AB145" s="444"/>
      <c r="AC145" s="444"/>
      <c r="AD145" s="444"/>
      <c r="AE145" s="444"/>
      <c r="AF145" s="444"/>
      <c r="AG145" s="444"/>
      <c r="AH145" s="444"/>
      <c r="AI145" s="444"/>
      <c r="AJ145" s="444"/>
      <c r="AK145" s="444"/>
      <c r="AL145" s="444"/>
      <c r="AM145" s="444"/>
      <c r="AN145" s="444"/>
      <c r="AO145" s="444"/>
      <c r="AP145" s="444"/>
      <c r="AQ145" s="444"/>
      <c r="AR145" s="444"/>
      <c r="AS145" s="444"/>
      <c r="AT145" s="444"/>
      <c r="AU145" s="444"/>
      <c r="AV145" s="444"/>
      <c r="AW145" s="444"/>
      <c r="AX145" s="444"/>
      <c r="AY145" s="444"/>
      <c r="AZ145" s="444"/>
    </row>
    <row r="146" spans="1:52" ht="18.75" customHeight="1">
      <c r="A146" s="444"/>
      <c r="B146" s="444"/>
      <c r="C146" s="444"/>
      <c r="D146" s="444"/>
      <c r="E146" s="444"/>
      <c r="F146" s="444"/>
      <c r="G146" s="444"/>
      <c r="H146" s="444"/>
      <c r="I146" s="444"/>
      <c r="J146" s="444"/>
      <c r="K146" s="444"/>
      <c r="L146" s="444"/>
      <c r="M146" s="444"/>
      <c r="N146" s="444"/>
      <c r="O146" s="444"/>
      <c r="P146" s="444"/>
      <c r="Q146" s="444"/>
      <c r="R146" s="444"/>
      <c r="S146" s="444"/>
      <c r="T146" s="444"/>
      <c r="U146" s="444"/>
      <c r="V146" s="444"/>
      <c r="W146" s="444"/>
      <c r="X146" s="444"/>
      <c r="Y146" s="444"/>
      <c r="Z146" s="444"/>
      <c r="AA146" s="444"/>
      <c r="AB146" s="444"/>
      <c r="AC146" s="444"/>
      <c r="AD146" s="444"/>
      <c r="AE146" s="444"/>
      <c r="AF146" s="444"/>
      <c r="AG146" s="444"/>
      <c r="AH146" s="444"/>
      <c r="AI146" s="444"/>
      <c r="AJ146" s="444"/>
      <c r="AK146" s="444"/>
      <c r="AL146" s="444"/>
      <c r="AM146" s="444"/>
      <c r="AN146" s="444"/>
      <c r="AO146" s="444"/>
      <c r="AP146" s="444"/>
      <c r="AQ146" s="444"/>
      <c r="AR146" s="444"/>
      <c r="AS146" s="444"/>
      <c r="AT146" s="444"/>
      <c r="AU146" s="444"/>
      <c r="AV146" s="444"/>
      <c r="AW146" s="444"/>
      <c r="AX146" s="444"/>
      <c r="AY146" s="444"/>
      <c r="AZ146" s="444"/>
    </row>
    <row r="147" spans="1:52" ht="18.75" customHeight="1">
      <c r="A147" s="444"/>
      <c r="B147" s="444"/>
      <c r="C147" s="444"/>
      <c r="D147" s="444"/>
      <c r="E147" s="444"/>
      <c r="F147" s="444"/>
      <c r="G147" s="444"/>
      <c r="H147" s="444"/>
      <c r="I147" s="444"/>
      <c r="J147" s="444"/>
      <c r="K147" s="444"/>
      <c r="L147" s="444"/>
      <c r="M147" s="444"/>
      <c r="N147" s="444"/>
      <c r="O147" s="444"/>
      <c r="P147" s="444"/>
      <c r="Q147" s="444"/>
      <c r="R147" s="444"/>
      <c r="S147" s="444"/>
      <c r="T147" s="444"/>
      <c r="U147" s="444"/>
      <c r="V147" s="444"/>
      <c r="W147" s="444"/>
      <c r="X147" s="444"/>
      <c r="Y147" s="444"/>
      <c r="Z147" s="444"/>
      <c r="AA147" s="444"/>
      <c r="AB147" s="444"/>
      <c r="AC147" s="444"/>
      <c r="AD147" s="444"/>
      <c r="AE147" s="444"/>
      <c r="AF147" s="444"/>
      <c r="AG147" s="444"/>
      <c r="AH147" s="444"/>
      <c r="AI147" s="444"/>
      <c r="AJ147" s="444"/>
      <c r="AK147" s="444"/>
      <c r="AL147" s="444"/>
      <c r="AM147" s="444"/>
      <c r="AN147" s="444"/>
      <c r="AO147" s="444"/>
      <c r="AP147" s="444"/>
      <c r="AQ147" s="444"/>
      <c r="AR147" s="444"/>
      <c r="AS147" s="444"/>
      <c r="AT147" s="444"/>
      <c r="AU147" s="444"/>
      <c r="AV147" s="444"/>
      <c r="AW147" s="444"/>
      <c r="AX147" s="444"/>
      <c r="AY147" s="444"/>
      <c r="AZ147" s="444"/>
    </row>
    <row r="148" spans="1:52" ht="18.75" customHeight="1">
      <c r="A148" s="444"/>
      <c r="B148" s="444"/>
      <c r="C148" s="444"/>
      <c r="D148" s="444"/>
      <c r="E148" s="444"/>
      <c r="F148" s="444"/>
      <c r="G148" s="444"/>
      <c r="H148" s="444"/>
      <c r="I148" s="444"/>
      <c r="J148" s="444"/>
      <c r="K148" s="444"/>
      <c r="L148" s="444"/>
      <c r="M148" s="444"/>
      <c r="N148" s="444"/>
      <c r="O148" s="444"/>
      <c r="P148" s="444"/>
      <c r="Q148" s="444"/>
      <c r="R148" s="444"/>
      <c r="S148" s="444"/>
      <c r="T148" s="444"/>
      <c r="U148" s="444"/>
      <c r="V148" s="444"/>
      <c r="W148" s="444"/>
      <c r="X148" s="444"/>
      <c r="Y148" s="444"/>
      <c r="Z148" s="444"/>
      <c r="AA148" s="444"/>
      <c r="AB148" s="444"/>
      <c r="AC148" s="444"/>
      <c r="AD148" s="444"/>
      <c r="AE148" s="444"/>
      <c r="AF148" s="444"/>
      <c r="AG148" s="444"/>
      <c r="AH148" s="444"/>
      <c r="AI148" s="444"/>
      <c r="AJ148" s="444"/>
      <c r="AK148" s="444"/>
      <c r="AL148" s="444"/>
      <c r="AM148" s="444"/>
      <c r="AN148" s="444"/>
      <c r="AO148" s="444"/>
      <c r="AP148" s="444"/>
      <c r="AQ148" s="444"/>
      <c r="AR148" s="444"/>
      <c r="AS148" s="444"/>
      <c r="AT148" s="444"/>
      <c r="AU148" s="444"/>
      <c r="AV148" s="444"/>
      <c r="AW148" s="444"/>
      <c r="AX148" s="444"/>
      <c r="AY148" s="444"/>
      <c r="AZ148" s="444"/>
    </row>
    <row r="149" spans="1:52" ht="18.75" customHeight="1">
      <c r="A149" s="444"/>
      <c r="B149" s="444"/>
      <c r="C149" s="444"/>
      <c r="D149" s="444"/>
      <c r="E149" s="444"/>
      <c r="F149" s="444"/>
      <c r="G149" s="444"/>
      <c r="H149" s="444"/>
      <c r="I149" s="444"/>
      <c r="J149" s="444"/>
      <c r="K149" s="444"/>
      <c r="L149" s="444"/>
      <c r="M149" s="444"/>
      <c r="N149" s="444"/>
      <c r="O149" s="444"/>
      <c r="P149" s="444"/>
      <c r="Q149" s="444"/>
      <c r="R149" s="444"/>
      <c r="S149" s="444"/>
      <c r="T149" s="444"/>
      <c r="U149" s="444"/>
      <c r="V149" s="444"/>
      <c r="W149" s="444"/>
      <c r="X149" s="444"/>
      <c r="Y149" s="444"/>
      <c r="Z149" s="444"/>
      <c r="AA149" s="444"/>
      <c r="AB149" s="444"/>
      <c r="AC149" s="444"/>
      <c r="AD149" s="444"/>
      <c r="AE149" s="444"/>
      <c r="AF149" s="444"/>
      <c r="AG149" s="444"/>
      <c r="AH149" s="444"/>
      <c r="AI149" s="444"/>
      <c r="AJ149" s="444"/>
      <c r="AK149" s="444"/>
      <c r="AL149" s="444"/>
      <c r="AM149" s="444"/>
      <c r="AN149" s="444"/>
      <c r="AO149" s="444"/>
      <c r="AP149" s="444"/>
      <c r="AQ149" s="444"/>
      <c r="AR149" s="444"/>
      <c r="AS149" s="444"/>
      <c r="AT149" s="444"/>
      <c r="AU149" s="444"/>
      <c r="AV149" s="444"/>
      <c r="AW149" s="444"/>
      <c r="AX149" s="444"/>
      <c r="AY149" s="444"/>
      <c r="AZ149" s="444"/>
    </row>
    <row r="150" spans="1:52" ht="18.75" customHeight="1">
      <c r="A150" s="444"/>
      <c r="B150" s="444"/>
      <c r="C150" s="444"/>
      <c r="D150" s="444"/>
      <c r="E150" s="444"/>
      <c r="F150" s="444"/>
      <c r="G150" s="444"/>
      <c r="H150" s="444"/>
      <c r="I150" s="444"/>
      <c r="J150" s="444"/>
      <c r="K150" s="444"/>
      <c r="L150" s="444"/>
      <c r="M150" s="444"/>
      <c r="N150" s="444"/>
      <c r="O150" s="444"/>
      <c r="P150" s="444"/>
      <c r="Q150" s="444"/>
      <c r="R150" s="444"/>
      <c r="S150" s="444"/>
      <c r="T150" s="444"/>
      <c r="U150" s="444"/>
      <c r="V150" s="444"/>
      <c r="W150" s="444"/>
      <c r="X150" s="444"/>
      <c r="Y150" s="444"/>
      <c r="Z150" s="444"/>
      <c r="AA150" s="444"/>
      <c r="AB150" s="444"/>
      <c r="AC150" s="444"/>
      <c r="AD150" s="444"/>
      <c r="AE150" s="444"/>
      <c r="AF150" s="444"/>
      <c r="AG150" s="444"/>
      <c r="AH150" s="444"/>
      <c r="AI150" s="444"/>
      <c r="AJ150" s="444"/>
      <c r="AK150" s="444"/>
      <c r="AL150" s="444"/>
      <c r="AM150" s="444"/>
      <c r="AN150" s="444"/>
      <c r="AO150" s="444"/>
      <c r="AP150" s="444"/>
      <c r="AQ150" s="444"/>
      <c r="AR150" s="444"/>
      <c r="AS150" s="444"/>
      <c r="AT150" s="444"/>
      <c r="AU150" s="444"/>
      <c r="AV150" s="444"/>
      <c r="AW150" s="444"/>
      <c r="AX150" s="444"/>
      <c r="AY150" s="444"/>
      <c r="AZ150" s="444"/>
    </row>
    <row r="151" spans="1:52" ht="18.75" customHeight="1">
      <c r="A151" s="444"/>
      <c r="B151" s="444"/>
      <c r="C151" s="444"/>
      <c r="D151" s="444"/>
      <c r="E151" s="444"/>
      <c r="F151" s="444"/>
      <c r="G151" s="444"/>
      <c r="H151" s="444"/>
      <c r="I151" s="444"/>
      <c r="J151" s="444"/>
      <c r="K151" s="444"/>
      <c r="L151" s="444"/>
      <c r="M151" s="444"/>
      <c r="N151" s="444"/>
      <c r="O151" s="444"/>
      <c r="P151" s="444"/>
      <c r="Q151" s="444"/>
      <c r="R151" s="444"/>
      <c r="S151" s="444"/>
      <c r="T151" s="444"/>
      <c r="U151" s="444"/>
      <c r="V151" s="444"/>
      <c r="W151" s="444"/>
      <c r="X151" s="444"/>
      <c r="Y151" s="444"/>
      <c r="Z151" s="444"/>
      <c r="AA151" s="444"/>
      <c r="AB151" s="444"/>
      <c r="AC151" s="444"/>
      <c r="AD151" s="444"/>
      <c r="AE151" s="444"/>
      <c r="AF151" s="444"/>
      <c r="AG151" s="444"/>
      <c r="AH151" s="444"/>
      <c r="AI151" s="444"/>
      <c r="AJ151" s="444"/>
      <c r="AK151" s="444"/>
      <c r="AL151" s="444"/>
      <c r="AM151" s="444"/>
      <c r="AN151" s="444"/>
      <c r="AO151" s="444"/>
      <c r="AP151" s="444"/>
      <c r="AQ151" s="444"/>
      <c r="AR151" s="444"/>
      <c r="AS151" s="444"/>
      <c r="AT151" s="444"/>
      <c r="AU151" s="444"/>
      <c r="AV151" s="444"/>
      <c r="AW151" s="444"/>
      <c r="AX151" s="444"/>
      <c r="AY151" s="444"/>
      <c r="AZ151" s="444"/>
    </row>
    <row r="152" spans="1:52" ht="18.75" customHeight="1">
      <c r="A152" s="444"/>
      <c r="B152" s="444"/>
      <c r="C152" s="444"/>
      <c r="D152" s="444"/>
      <c r="E152" s="444"/>
      <c r="F152" s="444"/>
      <c r="G152" s="444"/>
      <c r="H152" s="444"/>
      <c r="I152" s="444"/>
      <c r="J152" s="444"/>
      <c r="K152" s="444"/>
      <c r="L152" s="444"/>
      <c r="M152" s="444"/>
      <c r="N152" s="444"/>
      <c r="O152" s="444"/>
      <c r="P152" s="444"/>
      <c r="Q152" s="444"/>
      <c r="R152" s="444"/>
      <c r="S152" s="444"/>
      <c r="T152" s="444"/>
      <c r="U152" s="444"/>
      <c r="V152" s="444"/>
      <c r="W152" s="444"/>
      <c r="X152" s="444"/>
      <c r="Y152" s="444"/>
      <c r="Z152" s="444"/>
      <c r="AA152" s="444"/>
      <c r="AB152" s="444"/>
      <c r="AC152" s="444"/>
      <c r="AD152" s="444"/>
      <c r="AE152" s="444"/>
      <c r="AF152" s="444"/>
      <c r="AG152" s="444"/>
      <c r="AH152" s="444"/>
      <c r="AI152" s="444"/>
      <c r="AJ152" s="444"/>
      <c r="AK152" s="444"/>
      <c r="AL152" s="444"/>
      <c r="AM152" s="444"/>
      <c r="AN152" s="444"/>
      <c r="AO152" s="444"/>
      <c r="AP152" s="444"/>
      <c r="AQ152" s="444"/>
      <c r="AR152" s="444"/>
      <c r="AS152" s="444"/>
      <c r="AT152" s="444"/>
      <c r="AU152" s="444"/>
      <c r="AV152" s="444"/>
      <c r="AW152" s="444"/>
      <c r="AX152" s="444"/>
      <c r="AY152" s="444"/>
      <c r="AZ152" s="444"/>
    </row>
    <row r="153" spans="1:52" ht="18.75" customHeight="1">
      <c r="A153" s="444"/>
      <c r="B153" s="444"/>
      <c r="C153" s="444"/>
      <c r="D153" s="444"/>
      <c r="E153" s="444"/>
      <c r="F153" s="444"/>
      <c r="G153" s="444"/>
      <c r="H153" s="444"/>
      <c r="I153" s="444"/>
      <c r="J153" s="444"/>
      <c r="K153" s="444"/>
      <c r="L153" s="444"/>
      <c r="M153" s="444"/>
      <c r="N153" s="444"/>
      <c r="O153" s="444"/>
      <c r="P153" s="444"/>
      <c r="Q153" s="444"/>
      <c r="R153" s="444"/>
      <c r="S153" s="444"/>
      <c r="T153" s="444"/>
      <c r="U153" s="444"/>
      <c r="V153" s="444"/>
      <c r="W153" s="444"/>
      <c r="X153" s="444"/>
      <c r="Y153" s="444"/>
      <c r="Z153" s="444"/>
      <c r="AA153" s="444"/>
      <c r="AB153" s="444"/>
      <c r="AC153" s="444"/>
      <c r="AD153" s="444"/>
      <c r="AE153" s="444"/>
      <c r="AF153" s="444"/>
      <c r="AG153" s="444"/>
      <c r="AH153" s="444"/>
      <c r="AI153" s="444"/>
      <c r="AJ153" s="444"/>
      <c r="AK153" s="444"/>
      <c r="AL153" s="444"/>
      <c r="AM153" s="444"/>
      <c r="AN153" s="444"/>
      <c r="AO153" s="444"/>
      <c r="AP153" s="444"/>
      <c r="AQ153" s="444"/>
      <c r="AR153" s="444"/>
      <c r="AS153" s="444"/>
      <c r="AT153" s="444"/>
      <c r="AU153" s="444"/>
      <c r="AV153" s="444"/>
      <c r="AW153" s="444"/>
      <c r="AX153" s="444"/>
      <c r="AY153" s="444"/>
      <c r="AZ153" s="444"/>
    </row>
    <row r="154" spans="1:52" ht="18.75" customHeight="1">
      <c r="A154" s="444"/>
      <c r="B154" s="444"/>
      <c r="C154" s="444"/>
      <c r="D154" s="444"/>
      <c r="E154" s="444"/>
      <c r="F154" s="444"/>
      <c r="G154" s="444"/>
      <c r="H154" s="444"/>
      <c r="I154" s="444"/>
      <c r="J154" s="444"/>
      <c r="K154" s="444"/>
      <c r="L154" s="444"/>
      <c r="M154" s="444"/>
      <c r="N154" s="444"/>
      <c r="O154" s="444"/>
      <c r="P154" s="444"/>
      <c r="Q154" s="444"/>
      <c r="R154" s="444"/>
      <c r="S154" s="444"/>
      <c r="T154" s="444"/>
      <c r="U154" s="444"/>
      <c r="V154" s="444"/>
      <c r="W154" s="444"/>
      <c r="X154" s="444"/>
      <c r="Y154" s="444"/>
      <c r="Z154" s="444"/>
      <c r="AA154" s="444"/>
      <c r="AB154" s="444"/>
      <c r="AC154" s="444"/>
      <c r="AD154" s="444"/>
      <c r="AE154" s="444"/>
      <c r="AF154" s="444"/>
      <c r="AG154" s="444"/>
      <c r="AH154" s="444"/>
      <c r="AI154" s="444"/>
      <c r="AJ154" s="444"/>
      <c r="AK154" s="444"/>
      <c r="AL154" s="444"/>
      <c r="AM154" s="444"/>
      <c r="AN154" s="444"/>
      <c r="AO154" s="444"/>
      <c r="AP154" s="444"/>
      <c r="AQ154" s="444"/>
      <c r="AR154" s="444"/>
      <c r="AS154" s="444"/>
      <c r="AT154" s="444"/>
      <c r="AU154" s="444"/>
      <c r="AV154" s="444"/>
      <c r="AW154" s="444"/>
      <c r="AX154" s="444"/>
      <c r="AY154" s="444"/>
      <c r="AZ154" s="444"/>
    </row>
    <row r="155" spans="1:52" ht="18.75" customHeight="1">
      <c r="A155" s="444"/>
      <c r="B155" s="444"/>
      <c r="C155" s="444"/>
      <c r="D155" s="444"/>
      <c r="E155" s="444"/>
      <c r="F155" s="444"/>
      <c r="G155" s="444"/>
      <c r="H155" s="444"/>
      <c r="I155" s="444"/>
      <c r="J155" s="444"/>
      <c r="K155" s="444"/>
      <c r="L155" s="444"/>
      <c r="M155" s="444"/>
      <c r="N155" s="444"/>
      <c r="O155" s="444"/>
      <c r="P155" s="444"/>
      <c r="Q155" s="444"/>
      <c r="R155" s="444"/>
      <c r="S155" s="444"/>
      <c r="T155" s="444"/>
      <c r="U155" s="444"/>
      <c r="V155" s="444"/>
      <c r="W155" s="444"/>
      <c r="X155" s="444"/>
      <c r="Y155" s="444"/>
      <c r="Z155" s="444"/>
      <c r="AA155" s="444"/>
      <c r="AB155" s="444"/>
      <c r="AC155" s="444"/>
      <c r="AD155" s="444"/>
      <c r="AE155" s="444"/>
      <c r="AF155" s="444"/>
      <c r="AG155" s="444"/>
      <c r="AH155" s="444"/>
      <c r="AI155" s="444"/>
      <c r="AJ155" s="444"/>
      <c r="AK155" s="444"/>
      <c r="AL155" s="444"/>
      <c r="AM155" s="444"/>
      <c r="AN155" s="444"/>
      <c r="AO155" s="444"/>
      <c r="AP155" s="444"/>
      <c r="AQ155" s="444"/>
      <c r="AR155" s="444"/>
      <c r="AS155" s="444"/>
      <c r="AT155" s="444"/>
      <c r="AU155" s="444"/>
      <c r="AV155" s="444"/>
      <c r="AW155" s="444"/>
      <c r="AX155" s="444"/>
      <c r="AY155" s="444"/>
      <c r="AZ155" s="444"/>
    </row>
    <row r="156" spans="1:52" ht="18.75" customHeight="1">
      <c r="A156" s="444"/>
      <c r="B156" s="444"/>
      <c r="C156" s="444"/>
      <c r="D156" s="444"/>
      <c r="E156" s="444"/>
      <c r="F156" s="444"/>
      <c r="G156" s="444"/>
      <c r="H156" s="444"/>
      <c r="I156" s="444"/>
      <c r="J156" s="444"/>
      <c r="K156" s="444"/>
      <c r="L156" s="444"/>
      <c r="M156" s="444"/>
      <c r="N156" s="444"/>
      <c r="O156" s="444"/>
      <c r="P156" s="444"/>
      <c r="Q156" s="444"/>
      <c r="R156" s="444"/>
      <c r="S156" s="444"/>
      <c r="T156" s="444"/>
      <c r="U156" s="444"/>
      <c r="V156" s="444"/>
      <c r="W156" s="444"/>
      <c r="X156" s="444"/>
      <c r="Y156" s="444"/>
      <c r="Z156" s="444"/>
      <c r="AA156" s="444"/>
      <c r="AB156" s="444"/>
      <c r="AC156" s="444"/>
      <c r="AD156" s="444"/>
      <c r="AE156" s="444"/>
      <c r="AF156" s="444"/>
      <c r="AG156" s="444"/>
      <c r="AH156" s="444"/>
      <c r="AI156" s="444"/>
      <c r="AJ156" s="444"/>
      <c r="AK156" s="444"/>
      <c r="AL156" s="444"/>
      <c r="AM156" s="444"/>
      <c r="AN156" s="444"/>
      <c r="AO156" s="444"/>
      <c r="AP156" s="444"/>
      <c r="AQ156" s="444"/>
      <c r="AR156" s="444"/>
      <c r="AS156" s="444"/>
      <c r="AT156" s="444"/>
      <c r="AU156" s="444"/>
      <c r="AV156" s="444"/>
      <c r="AW156" s="444"/>
      <c r="AX156" s="444"/>
      <c r="AY156" s="444"/>
      <c r="AZ156" s="444"/>
    </row>
    <row r="157" spans="1:52" ht="18.75" customHeight="1">
      <c r="A157" s="444"/>
      <c r="B157" s="444"/>
      <c r="C157" s="444"/>
      <c r="D157" s="444"/>
      <c r="E157" s="444"/>
      <c r="F157" s="444"/>
      <c r="G157" s="444"/>
      <c r="H157" s="444"/>
      <c r="I157" s="444"/>
      <c r="J157" s="444"/>
      <c r="K157" s="444"/>
      <c r="L157" s="444"/>
      <c r="M157" s="444"/>
      <c r="N157" s="444"/>
      <c r="O157" s="444"/>
      <c r="P157" s="444"/>
      <c r="Q157" s="444"/>
      <c r="R157" s="444"/>
      <c r="S157" s="444"/>
      <c r="T157" s="444"/>
      <c r="U157" s="444"/>
      <c r="V157" s="444"/>
      <c r="W157" s="444"/>
      <c r="X157" s="444"/>
      <c r="Y157" s="444"/>
      <c r="Z157" s="444"/>
      <c r="AA157" s="444"/>
      <c r="AB157" s="444"/>
      <c r="AC157" s="444"/>
      <c r="AD157" s="444"/>
      <c r="AE157" s="444"/>
      <c r="AF157" s="444"/>
      <c r="AG157" s="444"/>
      <c r="AH157" s="444"/>
      <c r="AI157" s="444"/>
      <c r="AJ157" s="444"/>
      <c r="AK157" s="444"/>
      <c r="AL157" s="444"/>
      <c r="AM157" s="444"/>
      <c r="AN157" s="444"/>
      <c r="AO157" s="444"/>
      <c r="AP157" s="444"/>
      <c r="AQ157" s="444"/>
      <c r="AR157" s="444"/>
      <c r="AS157" s="444"/>
      <c r="AT157" s="444"/>
      <c r="AU157" s="444"/>
      <c r="AV157" s="444"/>
      <c r="AW157" s="444"/>
      <c r="AX157" s="444"/>
      <c r="AY157" s="444"/>
      <c r="AZ157" s="444"/>
    </row>
    <row r="158" spans="1:52" ht="18.75" customHeight="1">
      <c r="A158" s="444"/>
      <c r="B158" s="444"/>
      <c r="C158" s="444"/>
      <c r="D158" s="444"/>
      <c r="E158" s="444"/>
      <c r="F158" s="444"/>
      <c r="G158" s="444"/>
      <c r="H158" s="444"/>
      <c r="I158" s="444"/>
      <c r="J158" s="444"/>
      <c r="K158" s="444"/>
      <c r="L158" s="444"/>
      <c r="M158" s="444"/>
      <c r="N158" s="444"/>
      <c r="O158" s="444"/>
      <c r="P158" s="444"/>
      <c r="Q158" s="444"/>
      <c r="R158" s="444"/>
      <c r="S158" s="444"/>
      <c r="T158" s="444"/>
      <c r="U158" s="444"/>
      <c r="V158" s="444"/>
      <c r="W158" s="444"/>
      <c r="X158" s="444"/>
      <c r="Y158" s="444"/>
      <c r="Z158" s="444"/>
      <c r="AA158" s="444"/>
      <c r="AB158" s="444"/>
      <c r="AC158" s="444"/>
      <c r="AD158" s="444"/>
      <c r="AE158" s="444"/>
      <c r="AF158" s="444"/>
      <c r="AG158" s="444"/>
      <c r="AH158" s="444"/>
      <c r="AI158" s="444"/>
      <c r="AJ158" s="444"/>
      <c r="AK158" s="444"/>
      <c r="AL158" s="444"/>
      <c r="AM158" s="444"/>
      <c r="AN158" s="444"/>
      <c r="AO158" s="444"/>
      <c r="AP158" s="444"/>
      <c r="AQ158" s="444"/>
      <c r="AR158" s="444"/>
      <c r="AS158" s="444"/>
      <c r="AT158" s="444"/>
      <c r="AU158" s="444"/>
      <c r="AV158" s="444"/>
      <c r="AW158" s="444"/>
      <c r="AX158" s="444"/>
      <c r="AY158" s="444"/>
      <c r="AZ158" s="444"/>
    </row>
    <row r="159" spans="1:52" ht="18.75" customHeight="1">
      <c r="A159" s="444"/>
      <c r="B159" s="444"/>
      <c r="C159" s="444"/>
      <c r="D159" s="444"/>
      <c r="E159" s="444"/>
      <c r="F159" s="444"/>
      <c r="G159" s="444"/>
      <c r="H159" s="444"/>
      <c r="I159" s="444"/>
      <c r="J159" s="444"/>
      <c r="K159" s="444"/>
      <c r="L159" s="444"/>
      <c r="M159" s="444"/>
      <c r="N159" s="444"/>
      <c r="O159" s="444"/>
      <c r="P159" s="444"/>
      <c r="Q159" s="444"/>
      <c r="R159" s="444"/>
      <c r="S159" s="444"/>
      <c r="T159" s="444"/>
      <c r="U159" s="444"/>
      <c r="V159" s="444"/>
      <c r="W159" s="444"/>
      <c r="X159" s="444"/>
      <c r="Y159" s="444"/>
      <c r="Z159" s="444"/>
      <c r="AA159" s="444"/>
      <c r="AB159" s="444"/>
      <c r="AC159" s="444"/>
      <c r="AD159" s="444"/>
      <c r="AE159" s="444"/>
      <c r="AF159" s="444"/>
      <c r="AG159" s="444"/>
      <c r="AH159" s="444"/>
      <c r="AI159" s="444"/>
      <c r="AJ159" s="444"/>
      <c r="AK159" s="444"/>
      <c r="AL159" s="444"/>
      <c r="AM159" s="444"/>
      <c r="AN159" s="444"/>
      <c r="AO159" s="444"/>
      <c r="AP159" s="444"/>
      <c r="AQ159" s="444"/>
      <c r="AR159" s="444"/>
      <c r="AS159" s="444"/>
      <c r="AT159" s="444"/>
      <c r="AU159" s="444"/>
      <c r="AV159" s="444"/>
      <c r="AW159" s="444"/>
      <c r="AX159" s="444"/>
      <c r="AY159" s="444"/>
      <c r="AZ159" s="444"/>
    </row>
    <row r="160" spans="1:52" ht="18.75" customHeight="1">
      <c r="A160" s="444"/>
      <c r="B160" s="444"/>
      <c r="C160" s="444"/>
      <c r="D160" s="444"/>
      <c r="E160" s="444"/>
      <c r="F160" s="444"/>
      <c r="G160" s="444"/>
      <c r="H160" s="444"/>
      <c r="I160" s="444"/>
      <c r="J160" s="444"/>
      <c r="K160" s="444"/>
      <c r="L160" s="444"/>
      <c r="M160" s="444"/>
      <c r="N160" s="444"/>
      <c r="O160" s="444"/>
      <c r="P160" s="444"/>
      <c r="Q160" s="444"/>
      <c r="R160" s="444"/>
      <c r="S160" s="444"/>
      <c r="T160" s="444"/>
      <c r="U160" s="444"/>
      <c r="V160" s="444"/>
      <c r="W160" s="444"/>
      <c r="X160" s="444"/>
      <c r="Y160" s="444"/>
      <c r="Z160" s="444"/>
      <c r="AA160" s="444"/>
      <c r="AB160" s="444"/>
      <c r="AC160" s="444"/>
      <c r="AD160" s="444"/>
      <c r="AE160" s="444"/>
      <c r="AF160" s="444"/>
      <c r="AG160" s="444"/>
      <c r="AH160" s="444"/>
      <c r="AI160" s="444"/>
      <c r="AJ160" s="444"/>
      <c r="AK160" s="444"/>
      <c r="AL160" s="444"/>
      <c r="AM160" s="444"/>
      <c r="AN160" s="444"/>
      <c r="AO160" s="444"/>
      <c r="AP160" s="444"/>
      <c r="AQ160" s="444"/>
      <c r="AR160" s="444"/>
      <c r="AS160" s="444"/>
      <c r="AT160" s="444"/>
      <c r="AU160" s="444"/>
      <c r="AV160" s="444"/>
      <c r="AW160" s="444"/>
      <c r="AX160" s="444"/>
      <c r="AY160" s="444"/>
      <c r="AZ160" s="444"/>
    </row>
    <row r="161" spans="1:52" ht="18.75" customHeight="1">
      <c r="A161" s="444"/>
      <c r="B161" s="444"/>
      <c r="C161" s="444"/>
      <c r="D161" s="444"/>
      <c r="E161" s="444"/>
      <c r="F161" s="444"/>
      <c r="G161" s="444"/>
      <c r="H161" s="444"/>
      <c r="I161" s="444"/>
      <c r="J161" s="444"/>
      <c r="K161" s="444"/>
      <c r="L161" s="444"/>
      <c r="M161" s="444"/>
      <c r="N161" s="444"/>
      <c r="O161" s="444"/>
      <c r="P161" s="444"/>
      <c r="Q161" s="444"/>
      <c r="R161" s="444"/>
      <c r="S161" s="444"/>
      <c r="T161" s="444"/>
      <c r="U161" s="444"/>
      <c r="V161" s="444"/>
      <c r="W161" s="444"/>
      <c r="X161" s="444"/>
      <c r="Y161" s="444"/>
      <c r="Z161" s="444"/>
      <c r="AA161" s="444"/>
      <c r="AB161" s="444"/>
      <c r="AC161" s="444"/>
      <c r="AD161" s="444"/>
      <c r="AE161" s="444"/>
      <c r="AF161" s="444"/>
      <c r="AG161" s="444"/>
      <c r="AH161" s="444"/>
      <c r="AI161" s="444"/>
      <c r="AJ161" s="444"/>
      <c r="AK161" s="444"/>
      <c r="AL161" s="444"/>
      <c r="AM161" s="444"/>
      <c r="AN161" s="444"/>
      <c r="AO161" s="444"/>
      <c r="AP161" s="444"/>
      <c r="AQ161" s="444"/>
      <c r="AR161" s="444"/>
      <c r="AS161" s="444"/>
      <c r="AT161" s="444"/>
      <c r="AU161" s="444"/>
      <c r="AV161" s="444"/>
      <c r="AW161" s="444"/>
      <c r="AX161" s="444"/>
      <c r="AY161" s="444"/>
      <c r="AZ161" s="444"/>
    </row>
    <row r="162" spans="1:52" ht="18.75" customHeight="1">
      <c r="A162" s="444"/>
      <c r="B162" s="444"/>
      <c r="C162" s="444"/>
      <c r="D162" s="444"/>
      <c r="E162" s="444"/>
      <c r="F162" s="444"/>
      <c r="G162" s="444"/>
      <c r="H162" s="444"/>
      <c r="I162" s="444"/>
      <c r="J162" s="444"/>
      <c r="K162" s="444"/>
      <c r="L162" s="444"/>
      <c r="M162" s="444"/>
      <c r="N162" s="444"/>
      <c r="O162" s="444"/>
      <c r="P162" s="444"/>
      <c r="Q162" s="444"/>
      <c r="R162" s="444"/>
      <c r="S162" s="444"/>
      <c r="T162" s="444"/>
      <c r="U162" s="444"/>
      <c r="V162" s="444"/>
      <c r="W162" s="444"/>
      <c r="X162" s="444"/>
      <c r="Y162" s="444"/>
      <c r="Z162" s="444"/>
      <c r="AA162" s="444"/>
      <c r="AB162" s="444"/>
      <c r="AC162" s="444"/>
      <c r="AD162" s="444"/>
      <c r="AE162" s="444"/>
      <c r="AF162" s="444"/>
      <c r="AG162" s="444"/>
      <c r="AH162" s="444"/>
      <c r="AI162" s="444"/>
      <c r="AJ162" s="444"/>
      <c r="AK162" s="444"/>
      <c r="AL162" s="444"/>
      <c r="AM162" s="444"/>
      <c r="AN162" s="444"/>
      <c r="AO162" s="444"/>
      <c r="AP162" s="444"/>
      <c r="AQ162" s="444"/>
      <c r="AR162" s="444"/>
      <c r="AS162" s="444"/>
      <c r="AT162" s="444"/>
      <c r="AU162" s="444"/>
      <c r="AV162" s="444"/>
      <c r="AW162" s="444"/>
      <c r="AX162" s="444"/>
      <c r="AY162" s="444"/>
      <c r="AZ162" s="444"/>
    </row>
    <row r="163" spans="1:52" ht="18.75" customHeight="1">
      <c r="A163" s="444"/>
      <c r="B163" s="444"/>
      <c r="C163" s="444"/>
      <c r="D163" s="444"/>
      <c r="E163" s="444"/>
      <c r="F163" s="444"/>
      <c r="G163" s="444"/>
      <c r="H163" s="444"/>
      <c r="I163" s="444"/>
      <c r="J163" s="444"/>
      <c r="K163" s="444"/>
      <c r="L163" s="444"/>
      <c r="M163" s="444"/>
      <c r="N163" s="444"/>
      <c r="O163" s="444"/>
      <c r="P163" s="444"/>
      <c r="Q163" s="444"/>
      <c r="R163" s="444"/>
      <c r="S163" s="444"/>
      <c r="T163" s="444"/>
      <c r="U163" s="444"/>
      <c r="V163" s="444"/>
      <c r="W163" s="444"/>
      <c r="X163" s="444"/>
      <c r="Y163" s="444"/>
      <c r="Z163" s="444"/>
      <c r="AA163" s="444"/>
      <c r="AB163" s="444"/>
      <c r="AC163" s="444"/>
      <c r="AD163" s="444"/>
      <c r="AE163" s="444"/>
      <c r="AF163" s="444"/>
      <c r="AG163" s="444"/>
      <c r="AH163" s="444"/>
      <c r="AI163" s="444"/>
      <c r="AJ163" s="444"/>
      <c r="AK163" s="444"/>
      <c r="AL163" s="444"/>
      <c r="AM163" s="444"/>
      <c r="AN163" s="444"/>
      <c r="AO163" s="444"/>
      <c r="AP163" s="444"/>
      <c r="AQ163" s="444"/>
      <c r="AR163" s="444"/>
      <c r="AS163" s="444"/>
      <c r="AT163" s="444"/>
      <c r="AU163" s="444"/>
      <c r="AV163" s="444"/>
      <c r="AW163" s="444"/>
      <c r="AX163" s="444"/>
      <c r="AY163" s="444"/>
      <c r="AZ163" s="444"/>
    </row>
    <row r="164" spans="1:52" ht="18.75" customHeight="1">
      <c r="A164" s="444"/>
      <c r="B164" s="444"/>
      <c r="C164" s="444"/>
      <c r="D164" s="444"/>
      <c r="E164" s="444"/>
      <c r="F164" s="444"/>
      <c r="G164" s="444"/>
      <c r="H164" s="444"/>
      <c r="I164" s="444"/>
      <c r="J164" s="444"/>
      <c r="K164" s="444"/>
      <c r="L164" s="444"/>
      <c r="M164" s="444"/>
      <c r="N164" s="444"/>
      <c r="O164" s="444"/>
      <c r="P164" s="444"/>
      <c r="Q164" s="444"/>
      <c r="R164" s="444"/>
      <c r="S164" s="444"/>
      <c r="T164" s="444"/>
      <c r="U164" s="444"/>
      <c r="V164" s="444"/>
      <c r="W164" s="444"/>
      <c r="X164" s="444"/>
      <c r="Y164" s="444"/>
      <c r="Z164" s="444"/>
      <c r="AA164" s="444"/>
      <c r="AB164" s="444"/>
      <c r="AC164" s="444"/>
      <c r="AD164" s="444"/>
      <c r="AE164" s="444"/>
      <c r="AF164" s="444"/>
      <c r="AG164" s="444"/>
      <c r="AH164" s="444"/>
      <c r="AI164" s="444"/>
      <c r="AJ164" s="444"/>
      <c r="AK164" s="444"/>
      <c r="AL164" s="444"/>
      <c r="AM164" s="444"/>
      <c r="AN164" s="444"/>
      <c r="AO164" s="444"/>
      <c r="AP164" s="444"/>
      <c r="AQ164" s="444"/>
      <c r="AR164" s="444"/>
      <c r="AS164" s="444"/>
      <c r="AT164" s="444"/>
      <c r="AU164" s="444"/>
      <c r="AV164" s="444"/>
      <c r="AW164" s="444"/>
      <c r="AX164" s="444"/>
      <c r="AY164" s="444"/>
      <c r="AZ164" s="444"/>
    </row>
    <row r="165" spans="1:52" ht="18.75" customHeight="1">
      <c r="A165" s="444"/>
      <c r="B165" s="444"/>
      <c r="C165" s="444"/>
      <c r="D165" s="444"/>
      <c r="E165" s="444"/>
      <c r="F165" s="444"/>
      <c r="G165" s="444"/>
      <c r="H165" s="444"/>
      <c r="I165" s="444"/>
      <c r="J165" s="444"/>
      <c r="K165" s="444"/>
      <c r="L165" s="444"/>
      <c r="M165" s="444"/>
      <c r="N165" s="444"/>
      <c r="O165" s="444"/>
      <c r="P165" s="444"/>
      <c r="Q165" s="444"/>
      <c r="R165" s="444"/>
      <c r="S165" s="444"/>
      <c r="T165" s="444"/>
      <c r="U165" s="444"/>
      <c r="V165" s="444"/>
      <c r="W165" s="444"/>
      <c r="X165" s="444"/>
      <c r="Y165" s="444"/>
      <c r="Z165" s="444"/>
      <c r="AA165" s="444"/>
      <c r="AB165" s="444"/>
      <c r="AC165" s="444"/>
      <c r="AD165" s="444"/>
      <c r="AE165" s="444"/>
      <c r="AF165" s="444"/>
      <c r="AG165" s="444"/>
      <c r="AH165" s="444"/>
      <c r="AI165" s="444"/>
      <c r="AJ165" s="444"/>
      <c r="AK165" s="444"/>
      <c r="AL165" s="444"/>
      <c r="AM165" s="444"/>
      <c r="AN165" s="444"/>
      <c r="AO165" s="444"/>
      <c r="AP165" s="444"/>
      <c r="AQ165" s="444"/>
      <c r="AR165" s="444"/>
      <c r="AS165" s="444"/>
      <c r="AT165" s="444"/>
      <c r="AU165" s="444"/>
      <c r="AV165" s="444"/>
      <c r="AW165" s="444"/>
      <c r="AX165" s="444"/>
      <c r="AY165" s="444"/>
      <c r="AZ165" s="444"/>
    </row>
    <row r="166" spans="1:52" ht="18.75" customHeight="1">
      <c r="A166" s="444"/>
      <c r="B166" s="444"/>
      <c r="C166" s="444"/>
      <c r="D166" s="444"/>
      <c r="E166" s="444"/>
      <c r="F166" s="444"/>
      <c r="G166" s="444"/>
      <c r="H166" s="444"/>
      <c r="I166" s="444"/>
      <c r="J166" s="444"/>
      <c r="K166" s="444"/>
      <c r="L166" s="444"/>
      <c r="M166" s="444"/>
      <c r="N166" s="444"/>
      <c r="O166" s="444"/>
      <c r="P166" s="444"/>
      <c r="Q166" s="444"/>
      <c r="R166" s="444"/>
      <c r="S166" s="444"/>
      <c r="T166" s="444"/>
      <c r="U166" s="444"/>
      <c r="V166" s="444"/>
      <c r="W166" s="444"/>
      <c r="X166" s="444"/>
      <c r="Y166" s="444"/>
      <c r="Z166" s="444"/>
      <c r="AA166" s="444"/>
      <c r="AB166" s="444"/>
      <c r="AC166" s="444"/>
      <c r="AD166" s="444"/>
      <c r="AE166" s="444"/>
      <c r="AF166" s="444"/>
      <c r="AG166" s="444"/>
      <c r="AH166" s="444"/>
      <c r="AI166" s="444"/>
      <c r="AJ166" s="444"/>
      <c r="AK166" s="444"/>
      <c r="AL166" s="444"/>
      <c r="AM166" s="444"/>
      <c r="AN166" s="444"/>
      <c r="AO166" s="444"/>
      <c r="AP166" s="444"/>
      <c r="AQ166" s="444"/>
      <c r="AR166" s="444"/>
      <c r="AS166" s="444"/>
      <c r="AT166" s="444"/>
      <c r="AU166" s="444"/>
      <c r="AV166" s="444"/>
      <c r="AW166" s="444"/>
      <c r="AX166" s="444"/>
      <c r="AY166" s="444"/>
      <c r="AZ166" s="444"/>
    </row>
    <row r="167" spans="1:52" ht="18.75" customHeight="1">
      <c r="A167" s="444"/>
      <c r="B167" s="444"/>
      <c r="C167" s="444"/>
      <c r="D167" s="444"/>
      <c r="E167" s="444"/>
      <c r="F167" s="444"/>
      <c r="G167" s="444"/>
      <c r="H167" s="444"/>
      <c r="I167" s="444"/>
      <c r="J167" s="444"/>
      <c r="K167" s="444"/>
      <c r="L167" s="444"/>
      <c r="M167" s="444"/>
      <c r="N167" s="444"/>
      <c r="O167" s="444"/>
      <c r="P167" s="444"/>
      <c r="Q167" s="444"/>
      <c r="R167" s="444"/>
      <c r="S167" s="444"/>
      <c r="T167" s="444"/>
      <c r="U167" s="444"/>
      <c r="V167" s="444"/>
      <c r="W167" s="444"/>
      <c r="X167" s="444"/>
      <c r="Y167" s="444"/>
      <c r="Z167" s="444"/>
      <c r="AA167" s="444"/>
      <c r="AB167" s="444"/>
      <c r="AC167" s="444"/>
      <c r="AD167" s="444"/>
      <c r="AE167" s="444"/>
      <c r="AF167" s="444"/>
      <c r="AG167" s="444"/>
      <c r="AH167" s="444"/>
      <c r="AI167" s="444"/>
      <c r="AJ167" s="444"/>
      <c r="AK167" s="444"/>
      <c r="AL167" s="444"/>
      <c r="AM167" s="444"/>
      <c r="AN167" s="444"/>
      <c r="AO167" s="444"/>
      <c r="AP167" s="444"/>
      <c r="AQ167" s="444"/>
      <c r="AR167" s="444"/>
      <c r="AS167" s="444"/>
      <c r="AT167" s="444"/>
      <c r="AU167" s="444"/>
      <c r="AV167" s="444"/>
      <c r="AW167" s="444"/>
      <c r="AX167" s="444"/>
      <c r="AY167" s="444"/>
      <c r="AZ167" s="444"/>
    </row>
    <row r="168" spans="1:52" ht="18.75" customHeight="1">
      <c r="A168" s="444"/>
      <c r="B168" s="444"/>
      <c r="C168" s="444"/>
      <c r="D168" s="444"/>
      <c r="E168" s="444"/>
      <c r="F168" s="444"/>
      <c r="G168" s="444"/>
      <c r="H168" s="444"/>
      <c r="I168" s="444"/>
      <c r="J168" s="444"/>
      <c r="K168" s="444"/>
      <c r="L168" s="444"/>
      <c r="M168" s="444"/>
      <c r="N168" s="444"/>
      <c r="O168" s="444"/>
      <c r="P168" s="444"/>
      <c r="Q168" s="444"/>
      <c r="R168" s="444"/>
      <c r="S168" s="444"/>
      <c r="T168" s="444"/>
      <c r="U168" s="444"/>
      <c r="V168" s="444"/>
      <c r="W168" s="444"/>
      <c r="X168" s="444"/>
      <c r="Y168" s="444"/>
      <c r="Z168" s="444"/>
      <c r="AA168" s="444"/>
      <c r="AB168" s="444"/>
      <c r="AC168" s="444"/>
      <c r="AD168" s="444"/>
      <c r="AE168" s="444"/>
      <c r="AF168" s="444"/>
      <c r="AG168" s="444"/>
      <c r="AH168" s="444"/>
      <c r="AI168" s="444"/>
      <c r="AJ168" s="444"/>
      <c r="AK168" s="444"/>
      <c r="AL168" s="444"/>
      <c r="AM168" s="444"/>
      <c r="AN168" s="444"/>
      <c r="AO168" s="444"/>
      <c r="AP168" s="444"/>
      <c r="AQ168" s="444"/>
      <c r="AR168" s="444"/>
      <c r="AS168" s="444"/>
      <c r="AT168" s="444"/>
      <c r="AU168" s="444"/>
      <c r="AV168" s="444"/>
      <c r="AW168" s="444"/>
      <c r="AX168" s="444"/>
      <c r="AY168" s="444"/>
      <c r="AZ168" s="444"/>
    </row>
    <row r="169" spans="1:52" ht="18.75" customHeight="1">
      <c r="A169" s="444"/>
      <c r="B169" s="444"/>
      <c r="C169" s="444"/>
      <c r="D169" s="444"/>
      <c r="E169" s="444"/>
      <c r="F169" s="444"/>
      <c r="G169" s="444"/>
      <c r="H169" s="444"/>
      <c r="I169" s="444"/>
      <c r="J169" s="444"/>
      <c r="K169" s="444"/>
      <c r="L169" s="444"/>
      <c r="M169" s="444"/>
      <c r="N169" s="444"/>
      <c r="O169" s="444"/>
      <c r="P169" s="444"/>
      <c r="Q169" s="444"/>
      <c r="R169" s="444"/>
      <c r="S169" s="444"/>
      <c r="T169" s="444"/>
      <c r="U169" s="444"/>
      <c r="V169" s="444"/>
      <c r="W169" s="444"/>
      <c r="X169" s="444"/>
      <c r="Y169" s="444"/>
      <c r="Z169" s="444"/>
      <c r="AA169" s="444"/>
      <c r="AB169" s="444"/>
      <c r="AC169" s="444"/>
      <c r="AD169" s="444"/>
      <c r="AE169" s="444"/>
      <c r="AF169" s="444"/>
      <c r="AG169" s="444"/>
      <c r="AH169" s="444"/>
      <c r="AI169" s="444"/>
      <c r="AJ169" s="444"/>
      <c r="AK169" s="444"/>
      <c r="AL169" s="444"/>
      <c r="AM169" s="444"/>
      <c r="AN169" s="444"/>
      <c r="AO169" s="444"/>
      <c r="AP169" s="444"/>
      <c r="AQ169" s="444"/>
      <c r="AR169" s="444"/>
      <c r="AS169" s="444"/>
      <c r="AT169" s="444"/>
      <c r="AU169" s="444"/>
      <c r="AV169" s="444"/>
      <c r="AW169" s="444"/>
      <c r="AX169" s="444"/>
      <c r="AY169" s="444"/>
      <c r="AZ169" s="444"/>
    </row>
    <row r="170" spans="1:52" ht="18.75" customHeight="1">
      <c r="A170" s="444"/>
      <c r="B170" s="444"/>
      <c r="C170" s="444"/>
      <c r="D170" s="444"/>
      <c r="E170" s="444"/>
      <c r="F170" s="444"/>
      <c r="G170" s="444"/>
      <c r="H170" s="444"/>
      <c r="I170" s="444"/>
      <c r="J170" s="444"/>
      <c r="K170" s="444"/>
      <c r="L170" s="444"/>
      <c r="M170" s="444"/>
      <c r="N170" s="444"/>
      <c r="O170" s="444"/>
      <c r="P170" s="444"/>
      <c r="Q170" s="444"/>
      <c r="R170" s="444"/>
      <c r="S170" s="444"/>
      <c r="T170" s="444"/>
      <c r="U170" s="444"/>
      <c r="V170" s="444"/>
      <c r="W170" s="444"/>
      <c r="X170" s="444"/>
      <c r="Y170" s="444"/>
      <c r="Z170" s="444"/>
      <c r="AA170" s="444"/>
      <c r="AB170" s="444"/>
      <c r="AC170" s="444"/>
      <c r="AD170" s="444"/>
      <c r="AE170" s="444"/>
      <c r="AF170" s="444"/>
      <c r="AG170" s="444"/>
      <c r="AH170" s="444"/>
      <c r="AI170" s="444"/>
      <c r="AJ170" s="444"/>
      <c r="AK170" s="444"/>
      <c r="AL170" s="444"/>
      <c r="AM170" s="444"/>
      <c r="AN170" s="444"/>
      <c r="AO170" s="444"/>
      <c r="AP170" s="444"/>
      <c r="AQ170" s="444"/>
      <c r="AR170" s="444"/>
      <c r="AS170" s="444"/>
      <c r="AT170" s="444"/>
      <c r="AU170" s="444"/>
      <c r="AV170" s="444"/>
      <c r="AW170" s="444"/>
      <c r="AX170" s="444"/>
      <c r="AY170" s="444"/>
      <c r="AZ170" s="444"/>
    </row>
    <row r="171" spans="1:52" ht="18.75" customHeight="1">
      <c r="A171" s="444"/>
      <c r="B171" s="444"/>
      <c r="C171" s="444"/>
      <c r="D171" s="444"/>
      <c r="E171" s="444"/>
      <c r="F171" s="444"/>
      <c r="G171" s="444"/>
      <c r="H171" s="444"/>
      <c r="I171" s="444"/>
      <c r="J171" s="444"/>
      <c r="K171" s="444"/>
      <c r="L171" s="444"/>
      <c r="M171" s="444"/>
      <c r="N171" s="444"/>
      <c r="O171" s="444"/>
      <c r="P171" s="444"/>
      <c r="Q171" s="444"/>
      <c r="R171" s="444"/>
      <c r="S171" s="444"/>
      <c r="T171" s="444"/>
      <c r="U171" s="444"/>
      <c r="V171" s="444"/>
      <c r="W171" s="444"/>
      <c r="X171" s="444"/>
      <c r="Y171" s="444"/>
      <c r="Z171" s="444"/>
      <c r="AA171" s="444"/>
      <c r="AB171" s="444"/>
      <c r="AC171" s="444"/>
      <c r="AD171" s="444"/>
      <c r="AE171" s="444"/>
      <c r="AF171" s="444"/>
      <c r="AG171" s="444"/>
      <c r="AH171" s="444"/>
      <c r="AI171" s="444"/>
      <c r="AJ171" s="444"/>
      <c r="AK171" s="444"/>
      <c r="AL171" s="444"/>
      <c r="AM171" s="444"/>
      <c r="AN171" s="444"/>
      <c r="AO171" s="444"/>
      <c r="AP171" s="444"/>
      <c r="AQ171" s="444"/>
      <c r="AR171" s="444"/>
      <c r="AS171" s="444"/>
      <c r="AT171" s="444"/>
      <c r="AU171" s="444"/>
      <c r="AV171" s="444"/>
      <c r="AW171" s="444"/>
      <c r="AX171" s="444"/>
      <c r="AY171" s="444"/>
      <c r="AZ171" s="444"/>
    </row>
    <row r="172" spans="1:52" ht="18.75" customHeight="1">
      <c r="A172" s="444"/>
      <c r="B172" s="444"/>
      <c r="C172" s="444"/>
      <c r="D172" s="444"/>
      <c r="E172" s="444"/>
      <c r="F172" s="444"/>
      <c r="G172" s="444"/>
      <c r="H172" s="444"/>
      <c r="I172" s="444"/>
      <c r="J172" s="444"/>
      <c r="K172" s="444"/>
      <c r="L172" s="444"/>
      <c r="M172" s="444"/>
      <c r="N172" s="444"/>
      <c r="O172" s="444"/>
      <c r="P172" s="444"/>
      <c r="Q172" s="444"/>
      <c r="R172" s="444"/>
      <c r="S172" s="444"/>
      <c r="T172" s="444"/>
      <c r="U172" s="444"/>
      <c r="V172" s="444"/>
      <c r="W172" s="444"/>
      <c r="X172" s="444"/>
      <c r="Y172" s="444"/>
      <c r="Z172" s="444"/>
      <c r="AA172" s="444"/>
      <c r="AB172" s="444"/>
      <c r="AC172" s="444"/>
      <c r="AD172" s="444"/>
      <c r="AE172" s="444"/>
      <c r="AF172" s="444"/>
      <c r="AG172" s="444"/>
      <c r="AH172" s="444"/>
      <c r="AI172" s="444"/>
      <c r="AJ172" s="444"/>
      <c r="AK172" s="444"/>
      <c r="AL172" s="444"/>
      <c r="AM172" s="444"/>
      <c r="AN172" s="444"/>
      <c r="AO172" s="444"/>
      <c r="AP172" s="444"/>
      <c r="AQ172" s="444"/>
      <c r="AR172" s="444"/>
      <c r="AS172" s="444"/>
      <c r="AT172" s="444"/>
      <c r="AU172" s="444"/>
      <c r="AV172" s="444"/>
      <c r="AW172" s="444"/>
      <c r="AX172" s="444"/>
      <c r="AY172" s="444"/>
      <c r="AZ172" s="444"/>
    </row>
    <row r="173" spans="1:52" ht="18.75" customHeight="1">
      <c r="A173" s="444"/>
      <c r="B173" s="444"/>
      <c r="C173" s="444"/>
      <c r="D173" s="444"/>
      <c r="E173" s="444"/>
      <c r="F173" s="444"/>
      <c r="G173" s="444"/>
      <c r="H173" s="444"/>
      <c r="I173" s="444"/>
      <c r="J173" s="444"/>
      <c r="K173" s="444"/>
      <c r="L173" s="444"/>
      <c r="M173" s="444"/>
      <c r="N173" s="444"/>
      <c r="O173" s="444"/>
      <c r="P173" s="444"/>
      <c r="Q173" s="444"/>
      <c r="R173" s="444"/>
      <c r="S173" s="444"/>
      <c r="T173" s="444"/>
      <c r="U173" s="444"/>
      <c r="V173" s="444"/>
      <c r="W173" s="444"/>
      <c r="X173" s="444"/>
      <c r="Y173" s="444"/>
      <c r="Z173" s="444"/>
      <c r="AA173" s="444"/>
      <c r="AB173" s="444"/>
      <c r="AC173" s="444"/>
      <c r="AD173" s="444"/>
      <c r="AE173" s="444"/>
      <c r="AF173" s="444"/>
      <c r="AG173" s="444"/>
      <c r="AH173" s="444"/>
      <c r="AI173" s="444"/>
      <c r="AJ173" s="444"/>
      <c r="AK173" s="444"/>
      <c r="AL173" s="444"/>
      <c r="AM173" s="444"/>
      <c r="AN173" s="444"/>
      <c r="AO173" s="444"/>
      <c r="AP173" s="444"/>
      <c r="AQ173" s="444"/>
      <c r="AR173" s="444"/>
      <c r="AS173" s="444"/>
      <c r="AT173" s="444"/>
      <c r="AU173" s="444"/>
      <c r="AV173" s="444"/>
      <c r="AW173" s="444"/>
      <c r="AX173" s="444"/>
      <c r="AY173" s="444"/>
      <c r="AZ173" s="444"/>
    </row>
    <row r="174" spans="1:52" ht="18.75" customHeight="1">
      <c r="A174" s="444"/>
      <c r="B174" s="444"/>
      <c r="C174" s="444"/>
      <c r="D174" s="444"/>
      <c r="E174" s="444"/>
      <c r="F174" s="444"/>
      <c r="G174" s="444"/>
      <c r="H174" s="444"/>
      <c r="I174" s="444"/>
      <c r="J174" s="444"/>
      <c r="K174" s="444"/>
      <c r="L174" s="444"/>
      <c r="M174" s="444"/>
      <c r="N174" s="444"/>
      <c r="O174" s="444"/>
      <c r="P174" s="444"/>
      <c r="Q174" s="444"/>
      <c r="R174" s="444"/>
      <c r="S174" s="444"/>
      <c r="T174" s="444"/>
      <c r="U174" s="444"/>
      <c r="V174" s="444"/>
      <c r="W174" s="444"/>
      <c r="X174" s="444"/>
      <c r="Y174" s="444"/>
      <c r="Z174" s="444"/>
      <c r="AA174" s="444"/>
      <c r="AB174" s="444"/>
      <c r="AC174" s="444"/>
      <c r="AD174" s="444"/>
      <c r="AE174" s="444"/>
      <c r="AF174" s="444"/>
      <c r="AG174" s="444"/>
      <c r="AH174" s="444"/>
      <c r="AI174" s="444"/>
      <c r="AJ174" s="444"/>
      <c r="AK174" s="444"/>
      <c r="AL174" s="444"/>
      <c r="AM174" s="444"/>
      <c r="AN174" s="444"/>
      <c r="AO174" s="444"/>
      <c r="AP174" s="444"/>
      <c r="AQ174" s="444"/>
      <c r="AR174" s="444"/>
      <c r="AS174" s="444"/>
      <c r="AT174" s="444"/>
      <c r="AU174" s="444"/>
      <c r="AV174" s="444"/>
      <c r="AW174" s="444"/>
      <c r="AX174" s="444"/>
      <c r="AY174" s="444"/>
      <c r="AZ174" s="444"/>
    </row>
    <row r="175" spans="1:52" ht="18.75" customHeight="1">
      <c r="A175" s="444"/>
      <c r="B175" s="444"/>
      <c r="C175" s="444"/>
      <c r="D175" s="444"/>
      <c r="E175" s="444"/>
      <c r="F175" s="444"/>
      <c r="G175" s="444"/>
      <c r="H175" s="444"/>
      <c r="I175" s="444"/>
      <c r="J175" s="444"/>
      <c r="K175" s="444"/>
      <c r="L175" s="444"/>
      <c r="M175" s="444"/>
      <c r="N175" s="444"/>
      <c r="O175" s="444"/>
      <c r="P175" s="444"/>
      <c r="Q175" s="444"/>
      <c r="R175" s="444"/>
      <c r="S175" s="444"/>
      <c r="T175" s="444"/>
      <c r="U175" s="444"/>
      <c r="V175" s="444"/>
      <c r="W175" s="444"/>
      <c r="X175" s="444"/>
      <c r="Y175" s="444"/>
      <c r="Z175" s="444"/>
      <c r="AA175" s="444"/>
      <c r="AB175" s="444"/>
      <c r="AC175" s="444"/>
      <c r="AD175" s="444"/>
      <c r="AE175" s="444"/>
      <c r="AF175" s="444"/>
      <c r="AG175" s="444"/>
      <c r="AH175" s="444"/>
      <c r="AI175" s="444"/>
      <c r="AJ175" s="444"/>
      <c r="AK175" s="444"/>
      <c r="AL175" s="444"/>
      <c r="AM175" s="444"/>
      <c r="AN175" s="444"/>
      <c r="AO175" s="444"/>
      <c r="AP175" s="444"/>
      <c r="AQ175" s="444"/>
      <c r="AR175" s="444"/>
      <c r="AS175" s="444"/>
      <c r="AT175" s="444"/>
      <c r="AU175" s="444"/>
      <c r="AV175" s="444"/>
      <c r="AW175" s="444"/>
      <c r="AX175" s="444"/>
      <c r="AY175" s="444"/>
      <c r="AZ175" s="444"/>
    </row>
  </sheetData>
  <mergeCells count="31">
    <mergeCell ref="AP78:AR80"/>
    <mergeCell ref="AU78:AW80"/>
    <mergeCell ref="C102:C103"/>
    <mergeCell ref="AR71:AR73"/>
    <mergeCell ref="AW71:AW73"/>
    <mergeCell ref="C74:C75"/>
    <mergeCell ref="F78:H80"/>
    <mergeCell ref="L78:N80"/>
    <mergeCell ref="Q78:S80"/>
    <mergeCell ref="V78:X80"/>
    <mergeCell ref="AA78:AC80"/>
    <mergeCell ref="AF78:AH80"/>
    <mergeCell ref="AK78:AM80"/>
    <mergeCell ref="AH71:AH73"/>
    <mergeCell ref="AM71:AM73"/>
    <mergeCell ref="H71:H73"/>
    <mergeCell ref="N71:N73"/>
    <mergeCell ref="S71:S73"/>
    <mergeCell ref="X71:X73"/>
    <mergeCell ref="AC71:AC73"/>
    <mergeCell ref="C24:C25"/>
    <mergeCell ref="C49:C50"/>
    <mergeCell ref="AK68:AM70"/>
    <mergeCell ref="AP68:AR70"/>
    <mergeCell ref="AU68:AW70"/>
    <mergeCell ref="AF68:AH70"/>
    <mergeCell ref="F68:H70"/>
    <mergeCell ref="L68:N70"/>
    <mergeCell ref="Q68:S70"/>
    <mergeCell ref="V68:X70"/>
    <mergeCell ref="AA68:AC70"/>
  </mergeCells>
  <phoneticPr fontId="2"/>
  <pageMargins left="0.78740157480314965" right="0.78740157480314965" top="0.98425196850393704" bottom="0.98425196850393704" header="0.51181102362204722" footer="0.51181102362204722"/>
  <pageSetup paperSize="9" scale="74" firstPageNumber="4" orientation="portrait" useFirstPageNumber="1" horizontalDpi="1200" verticalDpi="1200" r:id="rId1"/>
  <headerFooter alignWithMargins="0">
    <oddFooter>&amp;C&amp;"ＭＳ Ｐ明朝,標準"－&amp;P－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77"/>
  <sheetViews>
    <sheetView view="pageBreakPreview" topLeftCell="A7" zoomScaleNormal="100" zoomScaleSheetLayoutView="100" workbookViewId="0">
      <selection activeCell="D9" sqref="D9"/>
    </sheetView>
  </sheetViews>
  <sheetFormatPr defaultColWidth="9" defaultRowHeight="13.5"/>
  <cols>
    <col min="1" max="1" width="2.140625" style="447" customWidth="1"/>
    <col min="2" max="13" width="9.42578125" style="447" customWidth="1"/>
    <col min="14" max="14" width="1.85546875" style="447" customWidth="1"/>
    <col min="15" max="15" width="21.28515625" style="735" bestFit="1" customWidth="1"/>
    <col min="16" max="16" width="10.5703125" style="447" customWidth="1"/>
    <col min="17" max="17" width="9" style="719"/>
    <col min="18" max="16384" width="9" style="447"/>
  </cols>
  <sheetData>
    <row r="1" spans="2:18" ht="18" customHeight="1">
      <c r="B1" s="446" t="s">
        <v>698</v>
      </c>
      <c r="O1" s="718" t="s">
        <v>777</v>
      </c>
    </row>
    <row r="2" spans="2:18" s="448" customFormat="1" ht="10.5" customHeight="1">
      <c r="O2" s="720"/>
      <c r="P2" s="721"/>
      <c r="Q2" s="722"/>
    </row>
    <row r="3" spans="2:18" ht="18.75" customHeight="1">
      <c r="O3" s="802" t="s">
        <v>699</v>
      </c>
      <c r="P3" s="723" t="s">
        <v>776</v>
      </c>
      <c r="Q3" s="724" t="s">
        <v>700</v>
      </c>
    </row>
    <row r="4" spans="2:18" ht="18.75" customHeight="1">
      <c r="O4" s="802" t="s">
        <v>39</v>
      </c>
      <c r="P4" s="725">
        <v>136102</v>
      </c>
      <c r="Q4" s="726">
        <f>+P4/P$14</f>
        <v>0.33971485338312085</v>
      </c>
    </row>
    <row r="5" spans="2:18" ht="18.75" customHeight="1">
      <c r="O5" s="802" t="s">
        <v>56</v>
      </c>
      <c r="P5" s="725">
        <v>66341</v>
      </c>
      <c r="Q5" s="726">
        <f t="shared" ref="Q5:Q12" si="0">ROUND(+P5/P$14,3)</f>
        <v>0.16600000000000001</v>
      </c>
    </row>
    <row r="6" spans="2:18" ht="18.75" customHeight="1">
      <c r="O6" s="802" t="s">
        <v>63</v>
      </c>
      <c r="P6" s="725">
        <v>57506</v>
      </c>
      <c r="Q6" s="726">
        <f t="shared" si="0"/>
        <v>0.14399999999999999</v>
      </c>
    </row>
    <row r="7" spans="2:18" ht="18.75" customHeight="1">
      <c r="O7" s="802" t="s">
        <v>51</v>
      </c>
      <c r="P7" s="725">
        <v>57230</v>
      </c>
      <c r="Q7" s="726">
        <f t="shared" si="0"/>
        <v>0.14299999999999999</v>
      </c>
    </row>
    <row r="8" spans="2:18" ht="18.75" customHeight="1">
      <c r="O8" s="802" t="s">
        <v>57</v>
      </c>
      <c r="P8" s="725">
        <v>19875</v>
      </c>
      <c r="Q8" s="726">
        <f t="shared" si="0"/>
        <v>0.05</v>
      </c>
    </row>
    <row r="9" spans="2:18" ht="18.75" customHeight="1">
      <c r="O9" s="802" t="s">
        <v>62</v>
      </c>
      <c r="P9" s="725">
        <v>19164</v>
      </c>
      <c r="Q9" s="726">
        <f t="shared" si="0"/>
        <v>4.8000000000000001E-2</v>
      </c>
    </row>
    <row r="10" spans="2:18" ht="18.75" customHeight="1">
      <c r="O10" s="802" t="s">
        <v>44</v>
      </c>
      <c r="P10" s="725">
        <v>14700</v>
      </c>
      <c r="Q10" s="726">
        <f t="shared" si="0"/>
        <v>3.6999999999999998E-2</v>
      </c>
    </row>
    <row r="11" spans="2:18" ht="18.75" customHeight="1">
      <c r="O11" s="802" t="s">
        <v>55</v>
      </c>
      <c r="P11" s="725">
        <v>8409</v>
      </c>
      <c r="Q11" s="726">
        <f t="shared" si="0"/>
        <v>2.1000000000000001E-2</v>
      </c>
    </row>
    <row r="12" spans="2:18" ht="18.75" customHeight="1">
      <c r="O12" s="802" t="s">
        <v>40</v>
      </c>
      <c r="P12" s="725">
        <v>3255</v>
      </c>
      <c r="Q12" s="726">
        <f t="shared" si="0"/>
        <v>8.0000000000000002E-3</v>
      </c>
    </row>
    <row r="13" spans="2:18" ht="18.75" customHeight="1">
      <c r="O13" s="802" t="s">
        <v>701</v>
      </c>
      <c r="P13" s="798">
        <f>P14-SUM(P4:P12)</f>
        <v>18054</v>
      </c>
      <c r="Q13" s="799">
        <f>Q14-SUM(Q4:Q12)</f>
        <v>4.3285146616878989E-2</v>
      </c>
    </row>
    <row r="14" spans="2:18" ht="18.75" customHeight="1">
      <c r="O14" s="802" t="s">
        <v>35</v>
      </c>
      <c r="P14" s="727">
        <v>400636</v>
      </c>
      <c r="Q14" s="726">
        <f>+P14/P$14</f>
        <v>1</v>
      </c>
    </row>
    <row r="15" spans="2:18" ht="18.75" customHeight="1">
      <c r="O15" s="803"/>
      <c r="P15" s="728"/>
      <c r="Q15" s="729"/>
      <c r="R15" s="449"/>
    </row>
    <row r="16" spans="2:18" ht="18.75" customHeight="1">
      <c r="O16" s="804"/>
      <c r="P16" s="56"/>
      <c r="Q16" s="730"/>
    </row>
    <row r="17" spans="15:17" ht="18.75" customHeight="1">
      <c r="O17" s="802" t="s">
        <v>702</v>
      </c>
      <c r="P17" s="723" t="str">
        <f>P3</f>
        <v>R1</v>
      </c>
      <c r="Q17" s="724" t="s">
        <v>700</v>
      </c>
    </row>
    <row r="18" spans="15:17" ht="18.75" customHeight="1">
      <c r="O18" s="802" t="s">
        <v>68</v>
      </c>
      <c r="P18" s="725">
        <v>119204</v>
      </c>
      <c r="Q18" s="726">
        <f t="shared" ref="Q18:Q26" si="1">+P18/P$28</f>
        <v>0.30061558558808471</v>
      </c>
    </row>
    <row r="19" spans="15:17" ht="18.75" customHeight="1">
      <c r="O19" s="802" t="s">
        <v>75</v>
      </c>
      <c r="P19" s="725">
        <v>66655</v>
      </c>
      <c r="Q19" s="726">
        <f t="shared" si="1"/>
        <v>0.16809445872096396</v>
      </c>
    </row>
    <row r="20" spans="15:17" ht="18.75" customHeight="1">
      <c r="O20" s="802" t="s">
        <v>73</v>
      </c>
      <c r="P20" s="725">
        <v>53112</v>
      </c>
      <c r="Q20" s="726">
        <f t="shared" si="1"/>
        <v>0.13394093303709906</v>
      </c>
    </row>
    <row r="21" spans="15:17" ht="18.75" customHeight="1">
      <c r="O21" s="802" t="s">
        <v>67</v>
      </c>
      <c r="P21" s="725">
        <v>48462</v>
      </c>
      <c r="Q21" s="726">
        <f t="shared" si="1"/>
        <v>0.12221429237919669</v>
      </c>
    </row>
    <row r="22" spans="15:17" ht="18.75" customHeight="1">
      <c r="O22" s="802" t="s">
        <v>77</v>
      </c>
      <c r="P22" s="725">
        <v>44058</v>
      </c>
      <c r="Q22" s="726">
        <f t="shared" si="1"/>
        <v>0.11110802883997044</v>
      </c>
    </row>
    <row r="23" spans="15:17" ht="18.75" customHeight="1">
      <c r="O23" s="802" t="s">
        <v>69</v>
      </c>
      <c r="P23" s="725">
        <v>25625</v>
      </c>
      <c r="Q23" s="726">
        <f t="shared" si="1"/>
        <v>6.4622616528763055E-2</v>
      </c>
    </row>
    <row r="24" spans="15:17" ht="18.75" customHeight="1">
      <c r="O24" s="802" t="s">
        <v>72</v>
      </c>
      <c r="P24" s="725">
        <v>11778</v>
      </c>
      <c r="Q24" s="726">
        <f t="shared" si="1"/>
        <v>2.9702445950273999E-2</v>
      </c>
    </row>
    <row r="25" spans="15:17" ht="18.75" customHeight="1">
      <c r="O25" s="802" t="s">
        <v>74</v>
      </c>
      <c r="P25" s="725">
        <v>11517</v>
      </c>
      <c r="Q25" s="726">
        <f t="shared" si="1"/>
        <v>2.9044240958507866E-2</v>
      </c>
    </row>
    <row r="26" spans="15:17" ht="18.75" customHeight="1">
      <c r="O26" s="802" t="s">
        <v>71</v>
      </c>
      <c r="P26" s="725">
        <v>6399</v>
      </c>
      <c r="Q26" s="726">
        <f t="shared" si="1"/>
        <v>1.613737066019726E-2</v>
      </c>
    </row>
    <row r="27" spans="15:17" ht="18.75" customHeight="1">
      <c r="O27" s="805" t="s">
        <v>701</v>
      </c>
      <c r="P27" s="800">
        <f>P28-SUM(P18:P26)</f>
        <v>9723</v>
      </c>
      <c r="Q27" s="726">
        <f t="shared" ref="Q27:Q28" si="2">+P27/P$28</f>
        <v>2.4520027336942953E-2</v>
      </c>
    </row>
    <row r="28" spans="15:17" s="449" customFormat="1" ht="18.75" customHeight="1">
      <c r="O28" s="802" t="s">
        <v>35</v>
      </c>
      <c r="P28" s="731">
        <v>396533</v>
      </c>
      <c r="Q28" s="726">
        <f t="shared" si="2"/>
        <v>1</v>
      </c>
    </row>
    <row r="29" spans="15:17" s="449" customFormat="1" ht="18.75" customHeight="1">
      <c r="O29" s="732"/>
      <c r="Q29" s="733"/>
    </row>
    <row r="30" spans="15:17" s="449" customFormat="1" ht="18.75" customHeight="1">
      <c r="O30" s="732"/>
      <c r="P30" s="734"/>
      <c r="Q30" s="733"/>
    </row>
    <row r="31" spans="15:17" s="449" customFormat="1" ht="18.75" customHeight="1">
      <c r="O31" s="732"/>
      <c r="Q31" s="733"/>
    </row>
    <row r="32" spans="15:17" s="449" customFormat="1" ht="18.75" customHeight="1">
      <c r="O32" s="732"/>
      <c r="Q32" s="733"/>
    </row>
    <row r="33" spans="15:17" s="449" customFormat="1" ht="18.75" customHeight="1">
      <c r="O33" s="732"/>
      <c r="Q33" s="733"/>
    </row>
    <row r="34" spans="15:17" s="449" customFormat="1" ht="18.75" customHeight="1">
      <c r="O34" s="732"/>
      <c r="Q34" s="733"/>
    </row>
    <row r="35" spans="15:17" s="449" customFormat="1" ht="18.75" customHeight="1">
      <c r="O35" s="732"/>
      <c r="Q35" s="733"/>
    </row>
    <row r="36" spans="15:17" s="449" customFormat="1" ht="18.75" customHeight="1">
      <c r="O36" s="732"/>
      <c r="Q36" s="733"/>
    </row>
    <row r="37" spans="15:17" s="449" customFormat="1" ht="18.75" customHeight="1">
      <c r="O37" s="732"/>
      <c r="Q37" s="733"/>
    </row>
    <row r="38" spans="15:17" s="449" customFormat="1" ht="18.75" customHeight="1">
      <c r="O38" s="732"/>
      <c r="Q38" s="733"/>
    </row>
    <row r="39" spans="15:17" s="449" customFormat="1" ht="18.75" customHeight="1">
      <c r="O39" s="732"/>
      <c r="Q39" s="733"/>
    </row>
    <row r="40" spans="15:17" ht="18.75" customHeight="1"/>
    <row r="41" spans="15:17" ht="18.75" customHeight="1"/>
    <row r="42" spans="15:17" ht="18.75" customHeight="1"/>
    <row r="43" spans="15:17" ht="18.75" customHeight="1"/>
    <row r="44" spans="15:17" ht="18.75" customHeight="1"/>
    <row r="45" spans="15:17" ht="18.75" customHeight="1"/>
    <row r="46" spans="15:17" ht="18.75" customHeight="1"/>
    <row r="47" spans="15:17" ht="18.75" customHeight="1"/>
    <row r="48" spans="15:17"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sheetData>
  <phoneticPr fontId="2"/>
  <printOptions horizontalCentered="1" verticalCentered="1"/>
  <pageMargins left="0.78740157480314965" right="0.59055118110236227" top="0.98425196850393704" bottom="0.78740157480314965" header="0.51181102362204722" footer="0.51181102362204722"/>
  <pageSetup paperSize="9" scale="77" firstPageNumber="5" orientation="portrait" useFirstPageNumber="1" r:id="rId1"/>
  <headerFooter alignWithMargins="0">
    <oddFooter>&amp;C&amp;"ＭＳ Ｐ明朝,標準"－&amp;P－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3"/>
  <sheetViews>
    <sheetView showGridLines="0" zoomScale="70" zoomScaleNormal="70" workbookViewId="0">
      <selection activeCell="D9" sqref="D9"/>
    </sheetView>
  </sheetViews>
  <sheetFormatPr defaultColWidth="9" defaultRowHeight="12"/>
  <cols>
    <col min="1" max="1" width="0.42578125" style="182" customWidth="1"/>
    <col min="2" max="2" width="3.140625" style="182" customWidth="1"/>
    <col min="3" max="4" width="0.42578125" style="182" customWidth="1"/>
    <col min="5" max="6" width="3.140625" style="182" customWidth="1"/>
    <col min="7" max="7" width="13.5703125" style="182" customWidth="1"/>
    <col min="8" max="8" width="0.42578125" style="182" customWidth="1"/>
    <col min="9" max="9" width="0.42578125" style="182" hidden="1" customWidth="1"/>
    <col min="10" max="10" width="13" style="182" hidden="1" customWidth="1"/>
    <col min="11" max="12" width="0.42578125" style="182" hidden="1" customWidth="1"/>
    <col min="13" max="13" width="13" style="182" hidden="1" customWidth="1"/>
    <col min="14" max="15" width="0.42578125" style="182" hidden="1" customWidth="1"/>
    <col min="16" max="16" width="13" style="182" hidden="1" customWidth="1"/>
    <col min="17" max="18" width="0.42578125" style="182" hidden="1" customWidth="1"/>
    <col min="19" max="19" width="13" style="182" hidden="1" customWidth="1"/>
    <col min="20" max="21" width="0.42578125" style="182" hidden="1" customWidth="1"/>
    <col min="22" max="22" width="13" style="182" hidden="1" customWidth="1"/>
    <col min="23" max="24" width="0.42578125" style="182" hidden="1" customWidth="1"/>
    <col min="25" max="25" width="13" style="182" hidden="1" customWidth="1"/>
    <col min="26" max="26" width="0.42578125" style="182" hidden="1" customWidth="1"/>
    <col min="27" max="27" width="0.42578125" style="182" customWidth="1"/>
    <col min="28" max="28" width="13" style="182" bestFit="1" customWidth="1"/>
    <col min="29" max="30" width="0.42578125" style="182" customWidth="1"/>
    <col min="31" max="31" width="13" style="182" bestFit="1" customWidth="1"/>
    <col min="32" max="33" width="0.42578125" style="182" customWidth="1"/>
    <col min="34" max="34" width="13" style="182" bestFit="1" customWidth="1"/>
    <col min="35" max="36" width="0.42578125" style="182" customWidth="1"/>
    <col min="37" max="37" width="13" style="182" bestFit="1" customWidth="1"/>
    <col min="38" max="39" width="0.42578125" style="182" customWidth="1"/>
    <col min="40" max="40" width="13" style="182" bestFit="1" customWidth="1"/>
    <col min="41" max="42" width="0.42578125" style="182" customWidth="1"/>
    <col min="43" max="43" width="13" style="182" bestFit="1" customWidth="1"/>
    <col min="44" max="45" width="0.42578125" style="182" customWidth="1"/>
    <col min="46" max="46" width="13" style="182" bestFit="1" customWidth="1"/>
    <col min="47" max="48" width="0.42578125" style="182" customWidth="1"/>
    <col min="49" max="49" width="13" style="182" bestFit="1" customWidth="1"/>
    <col min="50" max="51" width="0.42578125" style="182" customWidth="1"/>
    <col min="52" max="52" width="13" style="182" bestFit="1" customWidth="1"/>
    <col min="53" max="54" width="0.42578125" style="182" customWidth="1"/>
    <col min="55" max="55" width="13" style="182" bestFit="1" customWidth="1"/>
    <col min="56" max="57" width="0.42578125" style="182" customWidth="1"/>
    <col min="58" max="58" width="13" style="182" bestFit="1" customWidth="1"/>
    <col min="59" max="60" width="0.42578125" style="182" customWidth="1"/>
    <col min="61" max="61" width="13" style="182" bestFit="1" customWidth="1"/>
    <col min="62" max="62" width="0.42578125" style="182" customWidth="1"/>
    <col min="63" max="16384" width="9" style="182"/>
  </cols>
  <sheetData>
    <row r="1" spans="1:62" ht="15" customHeight="1">
      <c r="A1" s="1089" t="s">
        <v>466</v>
      </c>
      <c r="B1" s="1089"/>
      <c r="C1" s="1089"/>
      <c r="D1" s="1089"/>
      <c r="E1" s="1089"/>
      <c r="F1" s="1089"/>
      <c r="G1" s="1089"/>
      <c r="H1" s="1089"/>
      <c r="I1" s="1089"/>
      <c r="J1" s="1089"/>
    </row>
    <row r="2" spans="1:62" ht="15" customHeight="1">
      <c r="A2" s="183"/>
      <c r="AH2" s="295"/>
      <c r="AI2" s="185"/>
      <c r="BA2" s="185"/>
      <c r="BJ2" s="185" t="s">
        <v>443</v>
      </c>
    </row>
    <row r="3" spans="1:62" ht="19.350000000000001" customHeight="1">
      <c r="A3" s="1090" t="s">
        <v>467</v>
      </c>
      <c r="B3" s="1091"/>
      <c r="C3" s="1091"/>
      <c r="D3" s="1091"/>
      <c r="E3" s="1091"/>
      <c r="F3" s="1091"/>
      <c r="G3" s="1091"/>
      <c r="H3" s="1092"/>
      <c r="I3" s="186"/>
      <c r="J3" s="1088" t="s">
        <v>468</v>
      </c>
      <c r="K3" s="1088"/>
      <c r="L3" s="1088"/>
      <c r="M3" s="1088"/>
      <c r="N3" s="1088"/>
      <c r="O3" s="1088"/>
      <c r="P3" s="1088"/>
      <c r="Q3" s="187"/>
      <c r="R3" s="186"/>
      <c r="S3" s="1088" t="s">
        <v>480</v>
      </c>
      <c r="T3" s="1088"/>
      <c r="U3" s="1088"/>
      <c r="V3" s="1088"/>
      <c r="W3" s="1088"/>
      <c r="X3" s="1088"/>
      <c r="Y3" s="1088"/>
      <c r="Z3" s="433"/>
      <c r="AA3" s="186"/>
      <c r="AB3" s="1088" t="s">
        <v>641</v>
      </c>
      <c r="AC3" s="1088"/>
      <c r="AD3" s="1088"/>
      <c r="AE3" s="1088"/>
      <c r="AF3" s="1088"/>
      <c r="AG3" s="1088"/>
      <c r="AH3" s="1088"/>
      <c r="AI3" s="433"/>
      <c r="AJ3" s="187"/>
      <c r="AK3" s="1088" t="s">
        <v>658</v>
      </c>
      <c r="AL3" s="1088"/>
      <c r="AM3" s="1088"/>
      <c r="AN3" s="1088"/>
      <c r="AO3" s="1088"/>
      <c r="AP3" s="1088"/>
      <c r="AQ3" s="1088"/>
      <c r="AR3" s="433"/>
      <c r="AS3" s="187"/>
      <c r="AT3" s="1088" t="s">
        <v>680</v>
      </c>
      <c r="AU3" s="1088"/>
      <c r="AV3" s="1088"/>
      <c r="AW3" s="1088"/>
      <c r="AX3" s="1088"/>
      <c r="AY3" s="1088"/>
      <c r="AZ3" s="1088"/>
      <c r="BA3" s="433"/>
      <c r="BB3" s="187"/>
      <c r="BC3" s="1088" t="s">
        <v>703</v>
      </c>
      <c r="BD3" s="1088"/>
      <c r="BE3" s="1088"/>
      <c r="BF3" s="1088"/>
      <c r="BG3" s="1088"/>
      <c r="BH3" s="1088"/>
      <c r="BI3" s="1088"/>
      <c r="BJ3" s="190"/>
    </row>
    <row r="4" spans="1:62" ht="19.350000000000001" customHeight="1">
      <c r="A4" s="1093"/>
      <c r="B4" s="1094"/>
      <c r="C4" s="1094"/>
      <c r="D4" s="1094"/>
      <c r="E4" s="1094"/>
      <c r="F4" s="1094"/>
      <c r="G4" s="1094"/>
      <c r="H4" s="1095"/>
      <c r="I4" s="438"/>
      <c r="J4" s="207" t="s">
        <v>184</v>
      </c>
      <c r="K4" s="375"/>
      <c r="L4" s="434"/>
      <c r="M4" s="207" t="s">
        <v>185</v>
      </c>
      <c r="N4" s="375"/>
      <c r="O4" s="434"/>
      <c r="P4" s="207" t="s">
        <v>186</v>
      </c>
      <c r="Q4" s="375"/>
      <c r="R4" s="434"/>
      <c r="S4" s="207" t="s">
        <v>184</v>
      </c>
      <c r="T4" s="375"/>
      <c r="U4" s="434"/>
      <c r="V4" s="207" t="s">
        <v>185</v>
      </c>
      <c r="W4" s="375"/>
      <c r="X4" s="434"/>
      <c r="Y4" s="207" t="s">
        <v>186</v>
      </c>
      <c r="Z4" s="375"/>
      <c r="AA4" s="438"/>
      <c r="AB4" s="207" t="s">
        <v>184</v>
      </c>
      <c r="AC4" s="375"/>
      <c r="AD4" s="434"/>
      <c r="AE4" s="207" t="s">
        <v>185</v>
      </c>
      <c r="AF4" s="375"/>
      <c r="AG4" s="434"/>
      <c r="AH4" s="207" t="s">
        <v>186</v>
      </c>
      <c r="AI4" s="375"/>
      <c r="AJ4" s="438"/>
      <c r="AK4" s="207" t="s">
        <v>184</v>
      </c>
      <c r="AL4" s="375"/>
      <c r="AM4" s="434"/>
      <c r="AN4" s="207" t="s">
        <v>185</v>
      </c>
      <c r="AO4" s="375"/>
      <c r="AP4" s="434"/>
      <c r="AQ4" s="207" t="s">
        <v>186</v>
      </c>
      <c r="AR4" s="375"/>
      <c r="AS4" s="229"/>
      <c r="AT4" s="207" t="s">
        <v>184</v>
      </c>
      <c r="AU4" s="375"/>
      <c r="AV4" s="434"/>
      <c r="AW4" s="207" t="s">
        <v>185</v>
      </c>
      <c r="AX4" s="375"/>
      <c r="AY4" s="434"/>
      <c r="AZ4" s="207" t="s">
        <v>186</v>
      </c>
      <c r="BA4" s="375"/>
      <c r="BB4" s="229"/>
      <c r="BC4" s="207" t="s">
        <v>184</v>
      </c>
      <c r="BD4" s="375"/>
      <c r="BE4" s="434"/>
      <c r="BF4" s="207" t="s">
        <v>185</v>
      </c>
      <c r="BG4" s="375"/>
      <c r="BH4" s="434"/>
      <c r="BI4" s="207" t="s">
        <v>186</v>
      </c>
      <c r="BJ4" s="198"/>
    </row>
    <row r="5" spans="1:62" ht="19.350000000000001" customHeight="1">
      <c r="A5" s="201"/>
      <c r="B5" s="1085" t="s">
        <v>187</v>
      </c>
      <c r="C5" s="1085"/>
      <c r="D5" s="1085"/>
      <c r="E5" s="1085"/>
      <c r="F5" s="1085"/>
      <c r="G5" s="1085"/>
      <c r="H5" s="202"/>
      <c r="I5" s="203"/>
      <c r="J5" s="204">
        <v>48953720</v>
      </c>
      <c r="K5" s="205"/>
      <c r="L5" s="179"/>
      <c r="M5" s="204">
        <v>52140053</v>
      </c>
      <c r="N5" s="205"/>
      <c r="O5" s="179"/>
      <c r="P5" s="204">
        <v>49312181</v>
      </c>
      <c r="Q5" s="205"/>
      <c r="R5" s="203"/>
      <c r="S5" s="204">
        <v>48408137</v>
      </c>
      <c r="T5" s="205"/>
      <c r="U5" s="179"/>
      <c r="V5" s="204">
        <v>51351058</v>
      </c>
      <c r="W5" s="205"/>
      <c r="X5" s="179"/>
      <c r="Y5" s="204">
        <v>48744608</v>
      </c>
      <c r="Z5" s="205"/>
      <c r="AA5" s="203"/>
      <c r="AB5" s="566">
        <v>52535102</v>
      </c>
      <c r="AC5" s="205"/>
      <c r="AD5" s="179"/>
      <c r="AE5" s="566">
        <v>53874412</v>
      </c>
      <c r="AF5" s="205"/>
      <c r="AG5" s="179"/>
      <c r="AH5" s="566">
        <v>52223897</v>
      </c>
      <c r="AI5" s="205"/>
      <c r="AJ5" s="592"/>
      <c r="AK5" s="566">
        <v>51293063</v>
      </c>
      <c r="AL5" s="205"/>
      <c r="AM5" s="179"/>
      <c r="AN5" s="566">
        <v>52889806</v>
      </c>
      <c r="AO5" s="205"/>
      <c r="AP5" s="179"/>
      <c r="AQ5" s="566">
        <v>51346287</v>
      </c>
      <c r="AR5" s="205"/>
      <c r="AS5" s="592"/>
      <c r="AT5" s="566">
        <v>52337813</v>
      </c>
      <c r="AU5" s="565"/>
      <c r="AV5" s="564"/>
      <c r="AW5" s="566">
        <v>53775041</v>
      </c>
      <c r="AX5" s="565"/>
      <c r="AY5" s="564"/>
      <c r="AZ5" s="566">
        <v>52304569</v>
      </c>
      <c r="BA5" s="205"/>
      <c r="BB5" s="592"/>
      <c r="BC5" s="566">
        <v>64308834</v>
      </c>
      <c r="BD5" s="565"/>
      <c r="BE5" s="564"/>
      <c r="BF5" s="566">
        <v>66461027</v>
      </c>
      <c r="BG5" s="565"/>
      <c r="BH5" s="564"/>
      <c r="BI5" s="566">
        <v>64935724</v>
      </c>
      <c r="BJ5" s="694"/>
    </row>
    <row r="6" spans="1:62" ht="19.350000000000001" customHeight="1">
      <c r="A6" s="206"/>
      <c r="B6" s="207"/>
      <c r="C6" s="208"/>
      <c r="D6" s="209"/>
      <c r="E6" s="1085" t="s">
        <v>188</v>
      </c>
      <c r="F6" s="1085"/>
      <c r="G6" s="1085"/>
      <c r="H6" s="202"/>
      <c r="I6" s="203"/>
      <c r="J6" s="204">
        <v>38226613</v>
      </c>
      <c r="K6" s="205"/>
      <c r="L6" s="179"/>
      <c r="M6" s="204">
        <v>40871445</v>
      </c>
      <c r="N6" s="205"/>
      <c r="O6" s="179"/>
      <c r="P6" s="204">
        <v>38274058</v>
      </c>
      <c r="Q6" s="205"/>
      <c r="R6" s="203"/>
      <c r="S6" s="204">
        <v>37318554</v>
      </c>
      <c r="T6" s="205"/>
      <c r="U6" s="179"/>
      <c r="V6" s="204">
        <v>39867357</v>
      </c>
      <c r="W6" s="205"/>
      <c r="X6" s="179"/>
      <c r="Y6" s="204">
        <v>37494442</v>
      </c>
      <c r="Z6" s="205"/>
      <c r="AA6" s="203"/>
      <c r="AB6" s="566">
        <v>40161061</v>
      </c>
      <c r="AC6" s="205"/>
      <c r="AD6" s="179"/>
      <c r="AE6" s="566">
        <v>41715682</v>
      </c>
      <c r="AF6" s="205"/>
      <c r="AG6" s="179"/>
      <c r="AH6" s="566">
        <v>40174850</v>
      </c>
      <c r="AI6" s="205"/>
      <c r="AJ6" s="592"/>
      <c r="AK6" s="566">
        <v>40551074</v>
      </c>
      <c r="AL6" s="205"/>
      <c r="AM6" s="179"/>
      <c r="AN6" s="566">
        <v>41987613</v>
      </c>
      <c r="AO6" s="205"/>
      <c r="AP6" s="179"/>
      <c r="AQ6" s="566">
        <v>40540741</v>
      </c>
      <c r="AR6" s="205"/>
      <c r="AS6" s="592"/>
      <c r="AT6" s="566">
        <v>40929082</v>
      </c>
      <c r="AU6" s="565"/>
      <c r="AV6" s="564"/>
      <c r="AW6" s="566">
        <v>42901366</v>
      </c>
      <c r="AX6" s="565"/>
      <c r="AY6" s="564"/>
      <c r="AZ6" s="566">
        <v>41542232</v>
      </c>
      <c r="BA6" s="205"/>
      <c r="BB6" s="592"/>
      <c r="BC6" s="566">
        <v>53655373</v>
      </c>
      <c r="BD6" s="565"/>
      <c r="BE6" s="564"/>
      <c r="BF6" s="566">
        <v>55165049</v>
      </c>
      <c r="BG6" s="565"/>
      <c r="BH6" s="564"/>
      <c r="BI6" s="566">
        <v>53752735</v>
      </c>
      <c r="BJ6" s="694"/>
    </row>
    <row r="7" spans="1:62" ht="19.350000000000001" customHeight="1">
      <c r="A7" s="206"/>
      <c r="B7" s="207"/>
      <c r="C7" s="208"/>
      <c r="D7" s="210"/>
      <c r="E7" s="207"/>
      <c r="F7" s="1087" t="s">
        <v>189</v>
      </c>
      <c r="G7" s="1085"/>
      <c r="H7" s="211"/>
      <c r="I7" s="212"/>
      <c r="J7" s="105">
        <v>37643657</v>
      </c>
      <c r="K7" s="224"/>
      <c r="L7" s="177"/>
      <c r="M7" s="105">
        <v>38308475</v>
      </c>
      <c r="N7" s="224"/>
      <c r="O7" s="177"/>
      <c r="P7" s="105">
        <v>37638896</v>
      </c>
      <c r="Q7" s="224"/>
      <c r="R7" s="212"/>
      <c r="S7" s="105">
        <v>36731918</v>
      </c>
      <c r="T7" s="224"/>
      <c r="U7" s="177"/>
      <c r="V7" s="105">
        <v>37391688</v>
      </c>
      <c r="W7" s="224"/>
      <c r="X7" s="177"/>
      <c r="Y7" s="105">
        <v>36826034</v>
      </c>
      <c r="Z7" s="224"/>
      <c r="AA7" s="212"/>
      <c r="AB7" s="557">
        <v>39716961</v>
      </c>
      <c r="AC7" s="224"/>
      <c r="AD7" s="177"/>
      <c r="AE7" s="557">
        <v>40138725</v>
      </c>
      <c r="AF7" s="224"/>
      <c r="AG7" s="177"/>
      <c r="AH7" s="557">
        <v>39732136</v>
      </c>
      <c r="AI7" s="224"/>
      <c r="AJ7" s="593"/>
      <c r="AK7" s="557">
        <v>40154159</v>
      </c>
      <c r="AL7" s="224"/>
      <c r="AM7" s="177"/>
      <c r="AN7" s="557">
        <v>40555769</v>
      </c>
      <c r="AO7" s="224"/>
      <c r="AP7" s="177"/>
      <c r="AQ7" s="557">
        <v>40134160</v>
      </c>
      <c r="AR7" s="224"/>
      <c r="AS7" s="593"/>
      <c r="AT7" s="557">
        <v>40554220</v>
      </c>
      <c r="AU7" s="556"/>
      <c r="AV7" s="555"/>
      <c r="AW7" s="557">
        <v>41548932</v>
      </c>
      <c r="AX7" s="556"/>
      <c r="AY7" s="555"/>
      <c r="AZ7" s="557">
        <v>41147283</v>
      </c>
      <c r="BA7" s="224"/>
      <c r="BB7" s="593"/>
      <c r="BC7" s="557">
        <v>53276255</v>
      </c>
      <c r="BD7" s="556"/>
      <c r="BE7" s="555"/>
      <c r="BF7" s="557">
        <v>53907922</v>
      </c>
      <c r="BG7" s="556"/>
      <c r="BH7" s="555"/>
      <c r="BI7" s="557">
        <v>53372630</v>
      </c>
      <c r="BJ7" s="695"/>
    </row>
    <row r="8" spans="1:62" ht="19.350000000000001" customHeight="1">
      <c r="A8" s="206"/>
      <c r="B8" s="207"/>
      <c r="C8" s="208"/>
      <c r="D8" s="213"/>
      <c r="E8" s="214"/>
      <c r="F8" s="1083" t="s">
        <v>190</v>
      </c>
      <c r="G8" s="1084"/>
      <c r="H8" s="216"/>
      <c r="I8" s="217"/>
      <c r="J8" s="35">
        <v>582956</v>
      </c>
      <c r="K8" s="233"/>
      <c r="L8" s="178"/>
      <c r="M8" s="35">
        <v>2562970</v>
      </c>
      <c r="N8" s="233"/>
      <c r="O8" s="178"/>
      <c r="P8" s="35">
        <v>635162</v>
      </c>
      <c r="Q8" s="233"/>
      <c r="R8" s="217"/>
      <c r="S8" s="35">
        <v>586636</v>
      </c>
      <c r="T8" s="233"/>
      <c r="U8" s="178"/>
      <c r="V8" s="35">
        <v>2475669</v>
      </c>
      <c r="W8" s="233"/>
      <c r="X8" s="178"/>
      <c r="Y8" s="35">
        <v>668408</v>
      </c>
      <c r="Z8" s="233"/>
      <c r="AA8" s="217"/>
      <c r="AB8" s="549">
        <v>444100</v>
      </c>
      <c r="AC8" s="233"/>
      <c r="AD8" s="178"/>
      <c r="AE8" s="549">
        <v>1576957</v>
      </c>
      <c r="AF8" s="233"/>
      <c r="AG8" s="178"/>
      <c r="AH8" s="549">
        <v>442714</v>
      </c>
      <c r="AI8" s="233"/>
      <c r="AJ8" s="594"/>
      <c r="AK8" s="549">
        <v>396915</v>
      </c>
      <c r="AL8" s="233"/>
      <c r="AM8" s="178"/>
      <c r="AN8" s="549">
        <v>1431844</v>
      </c>
      <c r="AO8" s="233"/>
      <c r="AP8" s="178"/>
      <c r="AQ8" s="549">
        <v>406581</v>
      </c>
      <c r="AR8" s="233"/>
      <c r="AS8" s="594"/>
      <c r="AT8" s="549">
        <v>374862</v>
      </c>
      <c r="AU8" s="548"/>
      <c r="AV8" s="547"/>
      <c r="AW8" s="549">
        <v>1352434</v>
      </c>
      <c r="AX8" s="548"/>
      <c r="AY8" s="547"/>
      <c r="AZ8" s="549">
        <v>394949</v>
      </c>
      <c r="BA8" s="233"/>
      <c r="BB8" s="594"/>
      <c r="BC8" s="549">
        <v>379118</v>
      </c>
      <c r="BD8" s="548"/>
      <c r="BE8" s="547"/>
      <c r="BF8" s="549">
        <v>1257127</v>
      </c>
      <c r="BG8" s="548"/>
      <c r="BH8" s="547"/>
      <c r="BI8" s="549">
        <v>380105</v>
      </c>
      <c r="BJ8" s="696"/>
    </row>
    <row r="9" spans="1:62" ht="19.350000000000001" customHeight="1">
      <c r="A9" s="206"/>
      <c r="B9" s="207"/>
      <c r="C9" s="208"/>
      <c r="D9" s="218"/>
      <c r="E9" s="1085" t="s">
        <v>191</v>
      </c>
      <c r="F9" s="1085"/>
      <c r="G9" s="1085"/>
      <c r="H9" s="202"/>
      <c r="I9" s="203"/>
      <c r="J9" s="204">
        <v>10727107</v>
      </c>
      <c r="K9" s="205"/>
      <c r="L9" s="179"/>
      <c r="M9" s="204">
        <v>11268608</v>
      </c>
      <c r="N9" s="205"/>
      <c r="O9" s="179"/>
      <c r="P9" s="204">
        <v>11038123</v>
      </c>
      <c r="Q9" s="205"/>
      <c r="R9" s="203"/>
      <c r="S9" s="204">
        <v>11089583</v>
      </c>
      <c r="T9" s="205"/>
      <c r="U9" s="179"/>
      <c r="V9" s="204">
        <v>11483701</v>
      </c>
      <c r="W9" s="205"/>
      <c r="X9" s="179"/>
      <c r="Y9" s="204">
        <v>11250166</v>
      </c>
      <c r="Z9" s="205"/>
      <c r="AA9" s="203"/>
      <c r="AB9" s="566">
        <v>12374041</v>
      </c>
      <c r="AC9" s="205"/>
      <c r="AD9" s="179"/>
      <c r="AE9" s="566">
        <v>12158730</v>
      </c>
      <c r="AF9" s="205"/>
      <c r="AG9" s="179"/>
      <c r="AH9" s="566">
        <v>12049047</v>
      </c>
      <c r="AI9" s="205"/>
      <c r="AJ9" s="592"/>
      <c r="AK9" s="566">
        <v>10741989</v>
      </c>
      <c r="AL9" s="205"/>
      <c r="AM9" s="179"/>
      <c r="AN9" s="566">
        <v>10902193</v>
      </c>
      <c r="AO9" s="205"/>
      <c r="AP9" s="179"/>
      <c r="AQ9" s="566">
        <v>10805546</v>
      </c>
      <c r="AR9" s="205"/>
      <c r="AS9" s="592"/>
      <c r="AT9" s="566">
        <v>11408731</v>
      </c>
      <c r="AU9" s="565"/>
      <c r="AV9" s="564"/>
      <c r="AW9" s="566">
        <v>10873675</v>
      </c>
      <c r="AX9" s="565"/>
      <c r="AY9" s="564"/>
      <c r="AZ9" s="566">
        <v>10762337</v>
      </c>
      <c r="BA9" s="205"/>
      <c r="BB9" s="592"/>
      <c r="BC9" s="566">
        <v>10653461</v>
      </c>
      <c r="BD9" s="565"/>
      <c r="BE9" s="564"/>
      <c r="BF9" s="566">
        <v>11295978</v>
      </c>
      <c r="BG9" s="565"/>
      <c r="BH9" s="564"/>
      <c r="BI9" s="566">
        <v>11182989</v>
      </c>
      <c r="BJ9" s="694"/>
    </row>
    <row r="10" spans="1:62" ht="19.350000000000001" customHeight="1">
      <c r="A10" s="206"/>
      <c r="B10" s="207"/>
      <c r="C10" s="208"/>
      <c r="D10" s="210"/>
      <c r="E10" s="219"/>
      <c r="F10" s="1087" t="s">
        <v>189</v>
      </c>
      <c r="G10" s="1085"/>
      <c r="H10" s="211"/>
      <c r="I10" s="212"/>
      <c r="J10" s="105">
        <v>10700643</v>
      </c>
      <c r="K10" s="224"/>
      <c r="L10" s="177"/>
      <c r="M10" s="105">
        <v>10995724</v>
      </c>
      <c r="N10" s="224"/>
      <c r="O10" s="177"/>
      <c r="P10" s="105">
        <v>11003392</v>
      </c>
      <c r="Q10" s="224"/>
      <c r="R10" s="212"/>
      <c r="S10" s="105">
        <v>11041456</v>
      </c>
      <c r="T10" s="224"/>
      <c r="U10" s="177"/>
      <c r="V10" s="105">
        <v>11207841</v>
      </c>
      <c r="W10" s="224"/>
      <c r="X10" s="177"/>
      <c r="Y10" s="105">
        <v>11201712</v>
      </c>
      <c r="Z10" s="224"/>
      <c r="AA10" s="212"/>
      <c r="AB10" s="557">
        <v>12351078</v>
      </c>
      <c r="AC10" s="224"/>
      <c r="AD10" s="177"/>
      <c r="AE10" s="557">
        <v>11998622</v>
      </c>
      <c r="AF10" s="224"/>
      <c r="AG10" s="177"/>
      <c r="AH10" s="557">
        <v>12033411</v>
      </c>
      <c r="AI10" s="224"/>
      <c r="AJ10" s="593"/>
      <c r="AK10" s="557">
        <v>10723102</v>
      </c>
      <c r="AL10" s="224"/>
      <c r="AM10" s="177"/>
      <c r="AN10" s="557">
        <v>10754542</v>
      </c>
      <c r="AO10" s="224"/>
      <c r="AP10" s="177"/>
      <c r="AQ10" s="557">
        <v>10788747</v>
      </c>
      <c r="AR10" s="224"/>
      <c r="AS10" s="593"/>
      <c r="AT10" s="557">
        <v>11386799</v>
      </c>
      <c r="AU10" s="556"/>
      <c r="AV10" s="555"/>
      <c r="AW10" s="557">
        <v>10724347</v>
      </c>
      <c r="AX10" s="556"/>
      <c r="AY10" s="555"/>
      <c r="AZ10" s="557">
        <v>10746731</v>
      </c>
      <c r="BA10" s="224"/>
      <c r="BB10" s="593"/>
      <c r="BC10" s="557">
        <v>10632549</v>
      </c>
      <c r="BD10" s="556"/>
      <c r="BE10" s="555"/>
      <c r="BF10" s="557">
        <v>11166756</v>
      </c>
      <c r="BG10" s="556"/>
      <c r="BH10" s="555"/>
      <c r="BI10" s="557">
        <v>11169020</v>
      </c>
      <c r="BJ10" s="695"/>
    </row>
    <row r="11" spans="1:62" ht="19.350000000000001" customHeight="1">
      <c r="A11" s="220"/>
      <c r="B11" s="214"/>
      <c r="C11" s="221"/>
      <c r="D11" s="213"/>
      <c r="E11" s="222"/>
      <c r="F11" s="1083" t="s">
        <v>190</v>
      </c>
      <c r="G11" s="1084"/>
      <c r="H11" s="216"/>
      <c r="I11" s="217"/>
      <c r="J11" s="35">
        <v>26464</v>
      </c>
      <c r="K11" s="233"/>
      <c r="L11" s="178"/>
      <c r="M11" s="35">
        <v>272884</v>
      </c>
      <c r="N11" s="233"/>
      <c r="O11" s="178"/>
      <c r="P11" s="35">
        <v>34731</v>
      </c>
      <c r="Q11" s="233"/>
      <c r="R11" s="217"/>
      <c r="S11" s="35">
        <v>48127</v>
      </c>
      <c r="T11" s="233"/>
      <c r="U11" s="178"/>
      <c r="V11" s="35">
        <v>275860</v>
      </c>
      <c r="W11" s="233"/>
      <c r="X11" s="178"/>
      <c r="Y11" s="35">
        <v>48454</v>
      </c>
      <c r="Z11" s="233"/>
      <c r="AA11" s="217"/>
      <c r="AB11" s="549">
        <v>22963</v>
      </c>
      <c r="AC11" s="233"/>
      <c r="AD11" s="178"/>
      <c r="AE11" s="549">
        <v>160108</v>
      </c>
      <c r="AF11" s="233"/>
      <c r="AG11" s="178"/>
      <c r="AH11" s="549">
        <v>15636</v>
      </c>
      <c r="AI11" s="233"/>
      <c r="AJ11" s="594"/>
      <c r="AK11" s="549">
        <v>18887</v>
      </c>
      <c r="AL11" s="233"/>
      <c r="AM11" s="178"/>
      <c r="AN11" s="549">
        <v>147651</v>
      </c>
      <c r="AO11" s="233"/>
      <c r="AP11" s="178"/>
      <c r="AQ11" s="549">
        <v>16799</v>
      </c>
      <c r="AR11" s="233"/>
      <c r="AS11" s="594"/>
      <c r="AT11" s="549">
        <v>21932</v>
      </c>
      <c r="AU11" s="548"/>
      <c r="AV11" s="547"/>
      <c r="AW11" s="549">
        <v>149328</v>
      </c>
      <c r="AX11" s="548"/>
      <c r="AY11" s="547"/>
      <c r="AZ11" s="549">
        <v>15606</v>
      </c>
      <c r="BA11" s="233"/>
      <c r="BB11" s="594"/>
      <c r="BC11" s="549">
        <v>20912</v>
      </c>
      <c r="BD11" s="548"/>
      <c r="BE11" s="547"/>
      <c r="BF11" s="549">
        <v>129222</v>
      </c>
      <c r="BG11" s="548"/>
      <c r="BH11" s="547"/>
      <c r="BI11" s="549">
        <v>13969</v>
      </c>
      <c r="BJ11" s="696"/>
    </row>
    <row r="12" spans="1:62" ht="19.350000000000001" customHeight="1">
      <c r="A12" s="201"/>
      <c r="B12" s="1085" t="s">
        <v>192</v>
      </c>
      <c r="C12" s="1085"/>
      <c r="D12" s="1085"/>
      <c r="E12" s="1085"/>
      <c r="F12" s="1085"/>
      <c r="G12" s="1085"/>
      <c r="H12" s="202"/>
      <c r="I12" s="203"/>
      <c r="J12" s="204">
        <v>49778829</v>
      </c>
      <c r="K12" s="205"/>
      <c r="L12" s="179"/>
      <c r="M12" s="204">
        <v>53654388</v>
      </c>
      <c r="N12" s="205"/>
      <c r="O12" s="179"/>
      <c r="P12" s="204">
        <v>50101070</v>
      </c>
      <c r="Q12" s="205"/>
      <c r="R12" s="203"/>
      <c r="S12" s="204">
        <v>49775746</v>
      </c>
      <c r="T12" s="205"/>
      <c r="U12" s="179"/>
      <c r="V12" s="204">
        <v>53232435</v>
      </c>
      <c r="W12" s="205"/>
      <c r="X12" s="179"/>
      <c r="Y12" s="204">
        <v>50047220</v>
      </c>
      <c r="Z12" s="205"/>
      <c r="AA12" s="203"/>
      <c r="AB12" s="566">
        <v>48142487</v>
      </c>
      <c r="AC12" s="205"/>
      <c r="AD12" s="179"/>
      <c r="AE12" s="566">
        <v>50200752</v>
      </c>
      <c r="AF12" s="205"/>
      <c r="AG12" s="179"/>
      <c r="AH12" s="566">
        <v>48137515</v>
      </c>
      <c r="AI12" s="205"/>
      <c r="AJ12" s="592"/>
      <c r="AK12" s="566">
        <v>48532958</v>
      </c>
      <c r="AL12" s="205"/>
      <c r="AM12" s="179"/>
      <c r="AN12" s="566">
        <v>50424628</v>
      </c>
      <c r="AO12" s="205"/>
      <c r="AP12" s="179"/>
      <c r="AQ12" s="566">
        <v>48463611</v>
      </c>
      <c r="AR12" s="205"/>
      <c r="AS12" s="592"/>
      <c r="AT12" s="566">
        <v>48983381</v>
      </c>
      <c r="AU12" s="565"/>
      <c r="AV12" s="564"/>
      <c r="AW12" s="566">
        <v>50780453</v>
      </c>
      <c r="AX12" s="565"/>
      <c r="AY12" s="564"/>
      <c r="AZ12" s="566">
        <v>48964282</v>
      </c>
      <c r="BA12" s="205"/>
      <c r="BB12" s="592"/>
      <c r="BC12" s="566">
        <v>48535841</v>
      </c>
      <c r="BD12" s="565"/>
      <c r="BE12" s="564"/>
      <c r="BF12" s="566">
        <v>50298966</v>
      </c>
      <c r="BG12" s="565"/>
      <c r="BH12" s="564"/>
      <c r="BI12" s="566">
        <v>48599591</v>
      </c>
      <c r="BJ12" s="694"/>
    </row>
    <row r="13" spans="1:62" ht="19.350000000000001" customHeight="1">
      <c r="A13" s="206"/>
      <c r="B13" s="207"/>
      <c r="C13" s="208"/>
      <c r="D13" s="218"/>
      <c r="E13" s="1085" t="s">
        <v>192</v>
      </c>
      <c r="F13" s="1085"/>
      <c r="G13" s="1085"/>
      <c r="H13" s="202"/>
      <c r="I13" s="203"/>
      <c r="J13" s="223">
        <v>49456425</v>
      </c>
      <c r="K13" s="205"/>
      <c r="L13" s="179"/>
      <c r="M13" s="204">
        <v>53331755</v>
      </c>
      <c r="N13" s="205"/>
      <c r="O13" s="179"/>
      <c r="P13" s="204">
        <v>49778437</v>
      </c>
      <c r="Q13" s="205"/>
      <c r="R13" s="203"/>
      <c r="S13" s="223">
        <v>49461503</v>
      </c>
      <c r="T13" s="205"/>
      <c r="U13" s="179"/>
      <c r="V13" s="204">
        <v>52918737</v>
      </c>
      <c r="W13" s="205"/>
      <c r="X13" s="179"/>
      <c r="Y13" s="204">
        <v>49733522</v>
      </c>
      <c r="Z13" s="205"/>
      <c r="AA13" s="203"/>
      <c r="AB13" s="582">
        <v>47917365</v>
      </c>
      <c r="AC13" s="205"/>
      <c r="AD13" s="179"/>
      <c r="AE13" s="566">
        <v>49975630</v>
      </c>
      <c r="AF13" s="205"/>
      <c r="AG13" s="179"/>
      <c r="AH13" s="566">
        <v>47912393</v>
      </c>
      <c r="AI13" s="205"/>
      <c r="AJ13" s="592"/>
      <c r="AK13" s="582">
        <v>48289294</v>
      </c>
      <c r="AL13" s="205"/>
      <c r="AM13" s="179"/>
      <c r="AN13" s="566">
        <v>50180353</v>
      </c>
      <c r="AO13" s="205"/>
      <c r="AP13" s="179"/>
      <c r="AQ13" s="566">
        <v>48219336</v>
      </c>
      <c r="AR13" s="205"/>
      <c r="AS13" s="592"/>
      <c r="AT13" s="582">
        <v>48750555</v>
      </c>
      <c r="AU13" s="565"/>
      <c r="AV13" s="564"/>
      <c r="AW13" s="566">
        <v>50547627</v>
      </c>
      <c r="AX13" s="565"/>
      <c r="AY13" s="564"/>
      <c r="AZ13" s="566">
        <v>48731456</v>
      </c>
      <c r="BA13" s="205"/>
      <c r="BB13" s="592"/>
      <c r="BC13" s="582">
        <v>48316487</v>
      </c>
      <c r="BD13" s="565"/>
      <c r="BE13" s="564"/>
      <c r="BF13" s="566">
        <v>50079612</v>
      </c>
      <c r="BG13" s="565"/>
      <c r="BH13" s="564"/>
      <c r="BI13" s="566">
        <v>48380237</v>
      </c>
      <c r="BJ13" s="694"/>
    </row>
    <row r="14" spans="1:62" ht="19.350000000000001" customHeight="1">
      <c r="A14" s="206"/>
      <c r="B14" s="207"/>
      <c r="C14" s="208"/>
      <c r="D14" s="210"/>
      <c r="E14" s="219"/>
      <c r="F14" s="1087" t="s">
        <v>189</v>
      </c>
      <c r="G14" s="1085"/>
      <c r="H14" s="211"/>
      <c r="I14" s="212"/>
      <c r="J14" s="105">
        <v>48862066</v>
      </c>
      <c r="K14" s="224"/>
      <c r="L14" s="177"/>
      <c r="M14" s="105">
        <v>49735089</v>
      </c>
      <c r="N14" s="224"/>
      <c r="O14" s="177"/>
      <c r="P14" s="105">
        <v>48960797</v>
      </c>
      <c r="Q14" s="224"/>
      <c r="R14" s="212"/>
      <c r="S14" s="105">
        <v>48851108</v>
      </c>
      <c r="T14" s="224"/>
      <c r="U14" s="177"/>
      <c r="V14" s="105">
        <v>49656362</v>
      </c>
      <c r="W14" s="224"/>
      <c r="X14" s="177"/>
      <c r="Y14" s="105">
        <v>48929338</v>
      </c>
      <c r="Z14" s="224"/>
      <c r="AA14" s="212"/>
      <c r="AB14" s="557">
        <v>47368246</v>
      </c>
      <c r="AC14" s="224"/>
      <c r="AD14" s="177"/>
      <c r="AE14" s="557">
        <v>47837975</v>
      </c>
      <c r="AF14" s="224"/>
      <c r="AG14" s="177"/>
      <c r="AH14" s="557">
        <v>47343264</v>
      </c>
      <c r="AI14" s="224"/>
      <c r="AJ14" s="593"/>
      <c r="AK14" s="557">
        <v>47789532</v>
      </c>
      <c r="AL14" s="224"/>
      <c r="AM14" s="177"/>
      <c r="AN14" s="557">
        <v>48216078</v>
      </c>
      <c r="AO14" s="224"/>
      <c r="AP14" s="177"/>
      <c r="AQ14" s="557">
        <v>47757638</v>
      </c>
      <c r="AR14" s="224"/>
      <c r="AS14" s="593"/>
      <c r="AT14" s="557">
        <v>48288241</v>
      </c>
      <c r="AU14" s="556"/>
      <c r="AV14" s="555"/>
      <c r="AW14" s="557">
        <v>48702926</v>
      </c>
      <c r="AX14" s="556"/>
      <c r="AY14" s="555"/>
      <c r="AZ14" s="557">
        <v>48262905</v>
      </c>
      <c r="BA14" s="224"/>
      <c r="BB14" s="593"/>
      <c r="BC14" s="557">
        <v>47898589</v>
      </c>
      <c r="BD14" s="556"/>
      <c r="BE14" s="555"/>
      <c r="BF14" s="557">
        <v>48363744</v>
      </c>
      <c r="BG14" s="556"/>
      <c r="BH14" s="555"/>
      <c r="BI14" s="557">
        <v>47957383</v>
      </c>
      <c r="BJ14" s="695"/>
    </row>
    <row r="15" spans="1:62" ht="19.350000000000001" customHeight="1">
      <c r="A15" s="206"/>
      <c r="B15" s="207"/>
      <c r="C15" s="208"/>
      <c r="D15" s="210"/>
      <c r="E15" s="219"/>
      <c r="F15" s="207"/>
      <c r="G15" s="207" t="s">
        <v>469</v>
      </c>
      <c r="H15" s="226"/>
      <c r="I15" s="227"/>
      <c r="J15" s="22">
        <v>41106970</v>
      </c>
      <c r="K15" s="429"/>
      <c r="L15" s="180"/>
      <c r="M15" s="22">
        <v>41805212</v>
      </c>
      <c r="N15" s="429"/>
      <c r="O15" s="180"/>
      <c r="P15" s="22">
        <v>41154375</v>
      </c>
      <c r="Q15" s="429"/>
      <c r="R15" s="227"/>
      <c r="S15" s="22">
        <v>41462275</v>
      </c>
      <c r="T15" s="429"/>
      <c r="U15" s="180"/>
      <c r="V15" s="22">
        <v>42147003</v>
      </c>
      <c r="W15" s="429"/>
      <c r="X15" s="180"/>
      <c r="Y15" s="22">
        <v>41531222</v>
      </c>
      <c r="Z15" s="429"/>
      <c r="AA15" s="227"/>
      <c r="AB15" s="512">
        <v>39859720</v>
      </c>
      <c r="AC15" s="429"/>
      <c r="AD15" s="180"/>
      <c r="AE15" s="512">
        <v>40249394</v>
      </c>
      <c r="AF15" s="429"/>
      <c r="AG15" s="180"/>
      <c r="AH15" s="512">
        <v>39833159</v>
      </c>
      <c r="AI15" s="429"/>
      <c r="AJ15" s="595"/>
      <c r="AK15" s="512">
        <v>40319699</v>
      </c>
      <c r="AL15" s="429"/>
      <c r="AM15" s="180"/>
      <c r="AN15" s="512">
        <v>40697818</v>
      </c>
      <c r="AO15" s="429"/>
      <c r="AP15" s="180"/>
      <c r="AQ15" s="512">
        <v>40310862</v>
      </c>
      <c r="AR15" s="429"/>
      <c r="AS15" s="595"/>
      <c r="AT15" s="512">
        <v>40783046</v>
      </c>
      <c r="AU15" s="581"/>
      <c r="AV15" s="580"/>
      <c r="AW15" s="512">
        <v>41147490</v>
      </c>
      <c r="AX15" s="581"/>
      <c r="AY15" s="580"/>
      <c r="AZ15" s="512">
        <v>40775731</v>
      </c>
      <c r="BA15" s="429"/>
      <c r="BB15" s="595"/>
      <c r="BC15" s="512">
        <v>40274790</v>
      </c>
      <c r="BD15" s="581"/>
      <c r="BE15" s="580"/>
      <c r="BF15" s="512">
        <v>40627631</v>
      </c>
      <c r="BG15" s="581"/>
      <c r="BH15" s="580"/>
      <c r="BI15" s="512">
        <v>40286271</v>
      </c>
      <c r="BJ15" s="697"/>
    </row>
    <row r="16" spans="1:62" ht="19.350000000000001" customHeight="1">
      <c r="A16" s="206"/>
      <c r="B16" s="207"/>
      <c r="C16" s="208"/>
      <c r="D16" s="210"/>
      <c r="E16" s="219"/>
      <c r="F16" s="214"/>
      <c r="G16" s="214" t="s">
        <v>470</v>
      </c>
      <c r="H16" s="216"/>
      <c r="I16" s="217"/>
      <c r="J16" s="35">
        <v>7755096</v>
      </c>
      <c r="K16" s="233"/>
      <c r="L16" s="178"/>
      <c r="M16" s="35">
        <v>7929877</v>
      </c>
      <c r="N16" s="233"/>
      <c r="O16" s="178"/>
      <c r="P16" s="35">
        <v>7806422</v>
      </c>
      <c r="Q16" s="233"/>
      <c r="R16" s="217"/>
      <c r="S16" s="35">
        <v>7388833</v>
      </c>
      <c r="T16" s="233"/>
      <c r="U16" s="178"/>
      <c r="V16" s="35">
        <v>7509359</v>
      </c>
      <c r="W16" s="233"/>
      <c r="X16" s="178"/>
      <c r="Y16" s="35">
        <v>7398116</v>
      </c>
      <c r="Z16" s="233"/>
      <c r="AA16" s="217"/>
      <c r="AB16" s="549">
        <v>7508526</v>
      </c>
      <c r="AC16" s="233"/>
      <c r="AD16" s="178"/>
      <c r="AE16" s="549">
        <v>7588581</v>
      </c>
      <c r="AF16" s="233"/>
      <c r="AG16" s="178"/>
      <c r="AH16" s="549">
        <v>7510105</v>
      </c>
      <c r="AI16" s="233"/>
      <c r="AJ16" s="594"/>
      <c r="AK16" s="549">
        <v>7469833</v>
      </c>
      <c r="AL16" s="233"/>
      <c r="AM16" s="178"/>
      <c r="AN16" s="549">
        <v>7518260</v>
      </c>
      <c r="AO16" s="233"/>
      <c r="AP16" s="178"/>
      <c r="AQ16" s="549">
        <v>7446776</v>
      </c>
      <c r="AR16" s="233"/>
      <c r="AS16" s="594"/>
      <c r="AT16" s="549">
        <v>7505195</v>
      </c>
      <c r="AU16" s="548"/>
      <c r="AV16" s="547"/>
      <c r="AW16" s="549">
        <v>7555436</v>
      </c>
      <c r="AX16" s="548"/>
      <c r="AY16" s="547"/>
      <c r="AZ16" s="549">
        <v>7487174</v>
      </c>
      <c r="BA16" s="233"/>
      <c r="BB16" s="594"/>
      <c r="BC16" s="549">
        <v>7623799</v>
      </c>
      <c r="BD16" s="548"/>
      <c r="BE16" s="547"/>
      <c r="BF16" s="549">
        <v>7736113</v>
      </c>
      <c r="BG16" s="548"/>
      <c r="BH16" s="547"/>
      <c r="BI16" s="549">
        <v>7671112</v>
      </c>
      <c r="BJ16" s="696"/>
    </row>
    <row r="17" spans="1:62" ht="19.350000000000001" customHeight="1">
      <c r="A17" s="206"/>
      <c r="B17" s="207"/>
      <c r="C17" s="208"/>
      <c r="D17" s="210"/>
      <c r="E17" s="219"/>
      <c r="F17" s="1087" t="s">
        <v>190</v>
      </c>
      <c r="G17" s="1085"/>
      <c r="H17" s="211"/>
      <c r="I17" s="212"/>
      <c r="J17" s="105">
        <v>594359</v>
      </c>
      <c r="K17" s="224"/>
      <c r="L17" s="177"/>
      <c r="M17" s="105">
        <v>3596666</v>
      </c>
      <c r="N17" s="224"/>
      <c r="O17" s="177"/>
      <c r="P17" s="105">
        <v>817640</v>
      </c>
      <c r="Q17" s="224"/>
      <c r="R17" s="212"/>
      <c r="S17" s="105">
        <v>610395</v>
      </c>
      <c r="T17" s="224"/>
      <c r="U17" s="177"/>
      <c r="V17" s="105">
        <v>3262375</v>
      </c>
      <c r="W17" s="224"/>
      <c r="X17" s="177"/>
      <c r="Y17" s="105">
        <v>804184</v>
      </c>
      <c r="Z17" s="224"/>
      <c r="AA17" s="212"/>
      <c r="AB17" s="557">
        <v>549119</v>
      </c>
      <c r="AC17" s="224"/>
      <c r="AD17" s="177"/>
      <c r="AE17" s="557">
        <v>2137655</v>
      </c>
      <c r="AF17" s="224"/>
      <c r="AG17" s="177"/>
      <c r="AH17" s="557">
        <v>569129</v>
      </c>
      <c r="AI17" s="224"/>
      <c r="AJ17" s="593"/>
      <c r="AK17" s="557">
        <v>499762</v>
      </c>
      <c r="AL17" s="224"/>
      <c r="AM17" s="177"/>
      <c r="AN17" s="557">
        <v>1964275</v>
      </c>
      <c r="AO17" s="224"/>
      <c r="AP17" s="177"/>
      <c r="AQ17" s="557">
        <v>461698</v>
      </c>
      <c r="AR17" s="224"/>
      <c r="AS17" s="593"/>
      <c r="AT17" s="557">
        <v>462314</v>
      </c>
      <c r="AU17" s="556"/>
      <c r="AV17" s="555"/>
      <c r="AW17" s="557">
        <v>1844701</v>
      </c>
      <c r="AX17" s="556"/>
      <c r="AY17" s="555"/>
      <c r="AZ17" s="557">
        <v>468551</v>
      </c>
      <c r="BA17" s="224"/>
      <c r="BB17" s="593"/>
      <c r="BC17" s="557">
        <v>417898</v>
      </c>
      <c r="BD17" s="556"/>
      <c r="BE17" s="555"/>
      <c r="BF17" s="557">
        <v>1715868</v>
      </c>
      <c r="BG17" s="556"/>
      <c r="BH17" s="555"/>
      <c r="BI17" s="557">
        <v>422854</v>
      </c>
      <c r="BJ17" s="695"/>
    </row>
    <row r="18" spans="1:62" ht="19.350000000000001" customHeight="1">
      <c r="A18" s="206"/>
      <c r="B18" s="207"/>
      <c r="C18" s="208"/>
      <c r="D18" s="210"/>
      <c r="E18" s="219"/>
      <c r="F18" s="207"/>
      <c r="G18" s="207" t="s">
        <v>469</v>
      </c>
      <c r="H18" s="226"/>
      <c r="I18" s="227"/>
      <c r="J18" s="22">
        <v>500026</v>
      </c>
      <c r="K18" s="429"/>
      <c r="L18" s="180"/>
      <c r="M18" s="22">
        <v>3023205</v>
      </c>
      <c r="N18" s="429"/>
      <c r="O18" s="180"/>
      <c r="P18" s="22">
        <v>687273</v>
      </c>
      <c r="Q18" s="429"/>
      <c r="R18" s="227"/>
      <c r="S18" s="22">
        <v>518042</v>
      </c>
      <c r="T18" s="429"/>
      <c r="U18" s="180"/>
      <c r="V18" s="22">
        <v>2769104</v>
      </c>
      <c r="W18" s="429"/>
      <c r="X18" s="180"/>
      <c r="Y18" s="22">
        <v>682591</v>
      </c>
      <c r="Z18" s="429"/>
      <c r="AA18" s="227"/>
      <c r="AB18" s="512">
        <v>462076</v>
      </c>
      <c r="AC18" s="429"/>
      <c r="AD18" s="180"/>
      <c r="AE18" s="512">
        <v>1798557</v>
      </c>
      <c r="AF18" s="429"/>
      <c r="AG18" s="180"/>
      <c r="AH18" s="512">
        <v>478848</v>
      </c>
      <c r="AI18" s="429"/>
      <c r="AJ18" s="595"/>
      <c r="AK18" s="512">
        <v>421646</v>
      </c>
      <c r="AL18" s="429"/>
      <c r="AM18" s="180"/>
      <c r="AN18" s="512">
        <v>1657989</v>
      </c>
      <c r="AO18" s="429"/>
      <c r="AP18" s="180"/>
      <c r="AQ18" s="512">
        <v>389706</v>
      </c>
      <c r="AR18" s="429"/>
      <c r="AS18" s="595"/>
      <c r="AT18" s="512">
        <v>390459</v>
      </c>
      <c r="AU18" s="581"/>
      <c r="AV18" s="580"/>
      <c r="AW18" s="512">
        <v>1558527</v>
      </c>
      <c r="AX18" s="581"/>
      <c r="AY18" s="580"/>
      <c r="AZ18" s="512">
        <v>395863</v>
      </c>
      <c r="BA18" s="429"/>
      <c r="BB18" s="595"/>
      <c r="BC18" s="512">
        <v>351383</v>
      </c>
      <c r="BD18" s="581"/>
      <c r="BE18" s="580"/>
      <c r="BF18" s="512">
        <v>1441403</v>
      </c>
      <c r="BG18" s="581"/>
      <c r="BH18" s="580"/>
      <c r="BI18" s="512">
        <v>355216</v>
      </c>
      <c r="BJ18" s="697"/>
    </row>
    <row r="19" spans="1:62" ht="19.350000000000001" customHeight="1">
      <c r="A19" s="206"/>
      <c r="B19" s="207"/>
      <c r="C19" s="208"/>
      <c r="D19" s="213"/>
      <c r="E19" s="222"/>
      <c r="F19" s="214"/>
      <c r="G19" s="214" t="s">
        <v>470</v>
      </c>
      <c r="H19" s="216"/>
      <c r="I19" s="217"/>
      <c r="J19" s="35">
        <v>94333</v>
      </c>
      <c r="K19" s="233"/>
      <c r="L19" s="178"/>
      <c r="M19" s="35">
        <v>573461</v>
      </c>
      <c r="N19" s="233"/>
      <c r="O19" s="178"/>
      <c r="P19" s="35">
        <v>130367</v>
      </c>
      <c r="Q19" s="233"/>
      <c r="R19" s="217"/>
      <c r="S19" s="35">
        <v>92353</v>
      </c>
      <c r="T19" s="233"/>
      <c r="U19" s="178"/>
      <c r="V19" s="35">
        <v>493271</v>
      </c>
      <c r="W19" s="233"/>
      <c r="X19" s="178"/>
      <c r="Y19" s="35">
        <v>121593</v>
      </c>
      <c r="Z19" s="233"/>
      <c r="AA19" s="217"/>
      <c r="AB19" s="549">
        <v>87043</v>
      </c>
      <c r="AC19" s="233"/>
      <c r="AD19" s="178"/>
      <c r="AE19" s="549">
        <v>339098</v>
      </c>
      <c r="AF19" s="233"/>
      <c r="AG19" s="178"/>
      <c r="AH19" s="549">
        <v>90281</v>
      </c>
      <c r="AI19" s="233"/>
      <c r="AJ19" s="594"/>
      <c r="AK19" s="549">
        <v>78116</v>
      </c>
      <c r="AL19" s="233"/>
      <c r="AM19" s="178"/>
      <c r="AN19" s="549">
        <v>306286</v>
      </c>
      <c r="AO19" s="233"/>
      <c r="AP19" s="178"/>
      <c r="AQ19" s="549">
        <v>71992</v>
      </c>
      <c r="AR19" s="233"/>
      <c r="AS19" s="594"/>
      <c r="AT19" s="549">
        <v>71855</v>
      </c>
      <c r="AU19" s="548"/>
      <c r="AV19" s="547"/>
      <c r="AW19" s="549">
        <v>286174</v>
      </c>
      <c r="AX19" s="548"/>
      <c r="AY19" s="547"/>
      <c r="AZ19" s="549">
        <v>72688</v>
      </c>
      <c r="BA19" s="233"/>
      <c r="BB19" s="594"/>
      <c r="BC19" s="549">
        <v>66515</v>
      </c>
      <c r="BD19" s="548"/>
      <c r="BE19" s="547"/>
      <c r="BF19" s="549">
        <v>274465</v>
      </c>
      <c r="BG19" s="548"/>
      <c r="BH19" s="547"/>
      <c r="BI19" s="549">
        <v>67638</v>
      </c>
      <c r="BJ19" s="696"/>
    </row>
    <row r="20" spans="1:62" ht="19.350000000000001" customHeight="1">
      <c r="A20" s="220"/>
      <c r="B20" s="214"/>
      <c r="C20" s="221"/>
      <c r="D20" s="229"/>
      <c r="E20" s="1086" t="s">
        <v>193</v>
      </c>
      <c r="F20" s="1086"/>
      <c r="G20" s="1086"/>
      <c r="H20" s="202"/>
      <c r="I20" s="203"/>
      <c r="J20" s="204">
        <v>322404</v>
      </c>
      <c r="K20" s="205">
        <v>335687</v>
      </c>
      <c r="L20" s="179"/>
      <c r="M20" s="204">
        <v>322633</v>
      </c>
      <c r="N20" s="205"/>
      <c r="O20" s="179"/>
      <c r="P20" s="204">
        <v>322633</v>
      </c>
      <c r="Q20" s="205"/>
      <c r="R20" s="203"/>
      <c r="S20" s="204">
        <v>314243</v>
      </c>
      <c r="T20" s="205"/>
      <c r="U20" s="179"/>
      <c r="V20" s="204">
        <v>313698</v>
      </c>
      <c r="W20" s="205"/>
      <c r="X20" s="179"/>
      <c r="Y20" s="204">
        <v>313698</v>
      </c>
      <c r="Z20" s="205"/>
      <c r="AA20" s="203"/>
      <c r="AB20" s="566">
        <v>225122</v>
      </c>
      <c r="AC20" s="205"/>
      <c r="AD20" s="179"/>
      <c r="AE20" s="566">
        <v>225122</v>
      </c>
      <c r="AF20" s="205"/>
      <c r="AG20" s="179"/>
      <c r="AH20" s="566">
        <v>225122</v>
      </c>
      <c r="AI20" s="205"/>
      <c r="AJ20" s="592"/>
      <c r="AK20" s="566">
        <v>243664</v>
      </c>
      <c r="AL20" s="205"/>
      <c r="AM20" s="179"/>
      <c r="AN20" s="566">
        <v>244275</v>
      </c>
      <c r="AO20" s="205"/>
      <c r="AP20" s="179"/>
      <c r="AQ20" s="566">
        <v>244275</v>
      </c>
      <c r="AR20" s="205"/>
      <c r="AS20" s="592"/>
      <c r="AT20" s="566">
        <v>232826</v>
      </c>
      <c r="AU20" s="565"/>
      <c r="AV20" s="564"/>
      <c r="AW20" s="566">
        <v>232826</v>
      </c>
      <c r="AX20" s="565"/>
      <c r="AY20" s="564"/>
      <c r="AZ20" s="566">
        <v>232826</v>
      </c>
      <c r="BA20" s="205"/>
      <c r="BB20" s="592"/>
      <c r="BC20" s="566">
        <v>219354</v>
      </c>
      <c r="BD20" s="565"/>
      <c r="BE20" s="564"/>
      <c r="BF20" s="566">
        <v>219354</v>
      </c>
      <c r="BG20" s="565"/>
      <c r="BH20" s="564"/>
      <c r="BI20" s="566">
        <v>219354</v>
      </c>
      <c r="BJ20" s="694"/>
    </row>
    <row r="21" spans="1:62" ht="19.350000000000001" customHeight="1">
      <c r="A21" s="201"/>
      <c r="B21" s="1085" t="s">
        <v>194</v>
      </c>
      <c r="C21" s="1085"/>
      <c r="D21" s="1085"/>
      <c r="E21" s="1085"/>
      <c r="F21" s="1085"/>
      <c r="G21" s="1085"/>
      <c r="H21" s="202"/>
      <c r="I21" s="203"/>
      <c r="J21" s="204">
        <v>1333592</v>
      </c>
      <c r="K21" s="205"/>
      <c r="L21" s="179"/>
      <c r="M21" s="204">
        <v>1407253</v>
      </c>
      <c r="N21" s="205"/>
      <c r="O21" s="179"/>
      <c r="P21" s="204">
        <v>1327149</v>
      </c>
      <c r="Q21" s="205"/>
      <c r="R21" s="203"/>
      <c r="S21" s="204">
        <v>1354749</v>
      </c>
      <c r="T21" s="205"/>
      <c r="U21" s="179"/>
      <c r="V21" s="204">
        <v>1441350</v>
      </c>
      <c r="W21" s="205"/>
      <c r="X21" s="179"/>
      <c r="Y21" s="204">
        <v>1362988</v>
      </c>
      <c r="Z21" s="205"/>
      <c r="AA21" s="203"/>
      <c r="AB21" s="566">
        <v>1548462</v>
      </c>
      <c r="AC21" s="205"/>
      <c r="AD21" s="179"/>
      <c r="AE21" s="566">
        <v>1611495</v>
      </c>
      <c r="AF21" s="205"/>
      <c r="AG21" s="179"/>
      <c r="AH21" s="566">
        <v>1543624</v>
      </c>
      <c r="AI21" s="205"/>
      <c r="AJ21" s="592"/>
      <c r="AK21" s="566">
        <v>1813819</v>
      </c>
      <c r="AL21" s="205"/>
      <c r="AM21" s="179"/>
      <c r="AN21" s="566">
        <v>1844738</v>
      </c>
      <c r="AO21" s="205"/>
      <c r="AP21" s="179"/>
      <c r="AQ21" s="566">
        <v>1769142</v>
      </c>
      <c r="AR21" s="205"/>
      <c r="AS21" s="592"/>
      <c r="AT21" s="566">
        <v>1863463</v>
      </c>
      <c r="AU21" s="565"/>
      <c r="AV21" s="564"/>
      <c r="AW21" s="566">
        <v>1926403</v>
      </c>
      <c r="AX21" s="565"/>
      <c r="AY21" s="564"/>
      <c r="AZ21" s="566">
        <v>1852957</v>
      </c>
      <c r="BA21" s="205"/>
      <c r="BB21" s="592"/>
      <c r="BC21" s="566">
        <v>1938002</v>
      </c>
      <c r="BD21" s="565"/>
      <c r="BE21" s="564"/>
      <c r="BF21" s="566">
        <v>2009516</v>
      </c>
      <c r="BG21" s="565"/>
      <c r="BH21" s="564"/>
      <c r="BI21" s="566">
        <v>1937862</v>
      </c>
      <c r="BJ21" s="694"/>
    </row>
    <row r="22" spans="1:62" ht="19.350000000000001" customHeight="1">
      <c r="A22" s="206"/>
      <c r="B22" s="207"/>
      <c r="C22" s="231"/>
      <c r="D22" s="231"/>
      <c r="E22" s="219"/>
      <c r="F22" s="1087" t="s">
        <v>189</v>
      </c>
      <c r="G22" s="1085"/>
      <c r="H22" s="211"/>
      <c r="I22" s="212"/>
      <c r="J22" s="105">
        <v>1317510</v>
      </c>
      <c r="K22" s="224"/>
      <c r="L22" s="177"/>
      <c r="M22" s="105">
        <v>1334594</v>
      </c>
      <c r="N22" s="224"/>
      <c r="O22" s="177"/>
      <c r="P22" s="105">
        <v>1311077</v>
      </c>
      <c r="Q22" s="224"/>
      <c r="R22" s="212"/>
      <c r="S22" s="105">
        <v>1336918</v>
      </c>
      <c r="T22" s="224"/>
      <c r="U22" s="177"/>
      <c r="V22" s="105">
        <v>1366671</v>
      </c>
      <c r="W22" s="224"/>
      <c r="X22" s="177"/>
      <c r="Y22" s="105">
        <v>1345165</v>
      </c>
      <c r="Z22" s="224"/>
      <c r="AA22" s="212"/>
      <c r="AB22" s="557">
        <v>1533259</v>
      </c>
      <c r="AC22" s="224"/>
      <c r="AD22" s="177"/>
      <c r="AE22" s="557">
        <v>1547421</v>
      </c>
      <c r="AF22" s="224"/>
      <c r="AG22" s="177"/>
      <c r="AH22" s="557">
        <v>1529100</v>
      </c>
      <c r="AI22" s="224"/>
      <c r="AJ22" s="593"/>
      <c r="AK22" s="557">
        <v>1800293</v>
      </c>
      <c r="AL22" s="224"/>
      <c r="AM22" s="177"/>
      <c r="AN22" s="557">
        <v>1782328</v>
      </c>
      <c r="AO22" s="224"/>
      <c r="AP22" s="177"/>
      <c r="AQ22" s="557">
        <v>1755506</v>
      </c>
      <c r="AR22" s="224"/>
      <c r="AS22" s="593"/>
      <c r="AT22" s="557">
        <v>1847490</v>
      </c>
      <c r="AU22" s="556"/>
      <c r="AV22" s="555"/>
      <c r="AW22" s="557">
        <v>1859972</v>
      </c>
      <c r="AX22" s="556"/>
      <c r="AY22" s="555"/>
      <c r="AZ22" s="557">
        <v>1835784</v>
      </c>
      <c r="BA22" s="224"/>
      <c r="BB22" s="593"/>
      <c r="BC22" s="557">
        <v>1920688</v>
      </c>
      <c r="BD22" s="556"/>
      <c r="BE22" s="555"/>
      <c r="BF22" s="557">
        <v>1942688</v>
      </c>
      <c r="BG22" s="556"/>
      <c r="BH22" s="555"/>
      <c r="BI22" s="557">
        <v>1920758</v>
      </c>
      <c r="BJ22" s="695"/>
    </row>
    <row r="23" spans="1:62" ht="19.350000000000001" customHeight="1">
      <c r="A23" s="220"/>
      <c r="B23" s="214"/>
      <c r="C23" s="232"/>
      <c r="D23" s="232"/>
      <c r="E23" s="222"/>
      <c r="F23" s="1083" t="s">
        <v>190</v>
      </c>
      <c r="G23" s="1084"/>
      <c r="H23" s="216"/>
      <c r="I23" s="217"/>
      <c r="J23" s="35">
        <v>16082</v>
      </c>
      <c r="K23" s="233"/>
      <c r="L23" s="178"/>
      <c r="M23" s="35">
        <v>72659</v>
      </c>
      <c r="N23" s="233"/>
      <c r="O23" s="178"/>
      <c r="P23" s="35">
        <v>16072</v>
      </c>
      <c r="Q23" s="233"/>
      <c r="R23" s="217"/>
      <c r="S23" s="35">
        <v>17831</v>
      </c>
      <c r="T23" s="233"/>
      <c r="U23" s="178"/>
      <c r="V23" s="35">
        <v>74679</v>
      </c>
      <c r="W23" s="233"/>
      <c r="X23" s="178"/>
      <c r="Y23" s="35">
        <v>17823</v>
      </c>
      <c r="Z23" s="233"/>
      <c r="AA23" s="217"/>
      <c r="AB23" s="549">
        <v>15203</v>
      </c>
      <c r="AC23" s="233"/>
      <c r="AD23" s="178"/>
      <c r="AE23" s="549">
        <v>64074</v>
      </c>
      <c r="AF23" s="233"/>
      <c r="AG23" s="178"/>
      <c r="AH23" s="549">
        <v>14524</v>
      </c>
      <c r="AI23" s="233"/>
      <c r="AJ23" s="594"/>
      <c r="AK23" s="549">
        <v>13526</v>
      </c>
      <c r="AL23" s="233"/>
      <c r="AM23" s="178"/>
      <c r="AN23" s="549">
        <v>62410</v>
      </c>
      <c r="AO23" s="233"/>
      <c r="AP23" s="178"/>
      <c r="AQ23" s="549">
        <v>13636</v>
      </c>
      <c r="AR23" s="233"/>
      <c r="AS23" s="594"/>
      <c r="AT23" s="549">
        <v>15973</v>
      </c>
      <c r="AU23" s="548"/>
      <c r="AV23" s="547"/>
      <c r="AW23" s="549">
        <v>66431</v>
      </c>
      <c r="AX23" s="548"/>
      <c r="AY23" s="547"/>
      <c r="AZ23" s="549">
        <v>17173</v>
      </c>
      <c r="BA23" s="233"/>
      <c r="BB23" s="594"/>
      <c r="BC23" s="549">
        <v>17314</v>
      </c>
      <c r="BD23" s="548"/>
      <c r="BE23" s="547"/>
      <c r="BF23" s="549">
        <v>66828</v>
      </c>
      <c r="BG23" s="548"/>
      <c r="BH23" s="547"/>
      <c r="BI23" s="549">
        <v>17104</v>
      </c>
      <c r="BJ23" s="696"/>
    </row>
    <row r="24" spans="1:62" ht="19.350000000000001" customHeight="1">
      <c r="A24" s="201"/>
      <c r="B24" s="1085" t="s">
        <v>195</v>
      </c>
      <c r="C24" s="1085"/>
      <c r="D24" s="1085"/>
      <c r="E24" s="1085"/>
      <c r="F24" s="1086"/>
      <c r="G24" s="1086"/>
      <c r="H24" s="202"/>
      <c r="I24" s="203"/>
      <c r="J24" s="204">
        <v>4966908</v>
      </c>
      <c r="K24" s="205"/>
      <c r="L24" s="179"/>
      <c r="M24" s="204">
        <v>4828016</v>
      </c>
      <c r="N24" s="205"/>
      <c r="O24" s="179"/>
      <c r="P24" s="204">
        <v>4827061</v>
      </c>
      <c r="Q24" s="205"/>
      <c r="R24" s="203"/>
      <c r="S24" s="204">
        <v>5290363</v>
      </c>
      <c r="T24" s="205"/>
      <c r="U24" s="179"/>
      <c r="V24" s="204">
        <v>5509471</v>
      </c>
      <c r="W24" s="205"/>
      <c r="X24" s="179"/>
      <c r="Y24" s="204">
        <v>5509353</v>
      </c>
      <c r="Z24" s="205"/>
      <c r="AA24" s="203"/>
      <c r="AB24" s="566">
        <v>5692847</v>
      </c>
      <c r="AC24" s="205"/>
      <c r="AD24" s="179"/>
      <c r="AE24" s="566">
        <v>5700314</v>
      </c>
      <c r="AF24" s="205"/>
      <c r="AG24" s="179"/>
      <c r="AH24" s="566">
        <v>5700314</v>
      </c>
      <c r="AI24" s="205"/>
      <c r="AJ24" s="592"/>
      <c r="AK24" s="566">
        <v>5645713</v>
      </c>
      <c r="AL24" s="205"/>
      <c r="AM24" s="179"/>
      <c r="AN24" s="566">
        <v>5519794</v>
      </c>
      <c r="AO24" s="205"/>
      <c r="AP24" s="179"/>
      <c r="AQ24" s="566">
        <v>5519794</v>
      </c>
      <c r="AR24" s="205"/>
      <c r="AS24" s="592"/>
      <c r="AT24" s="566">
        <v>5490788</v>
      </c>
      <c r="AU24" s="565"/>
      <c r="AV24" s="564"/>
      <c r="AW24" s="566">
        <v>5189304</v>
      </c>
      <c r="AX24" s="565"/>
      <c r="AY24" s="564"/>
      <c r="AZ24" s="566">
        <v>5189304</v>
      </c>
      <c r="BA24" s="205"/>
      <c r="BB24" s="592"/>
      <c r="BC24" s="566">
        <v>5116885</v>
      </c>
      <c r="BD24" s="565"/>
      <c r="BE24" s="564"/>
      <c r="BF24" s="566">
        <v>5049099</v>
      </c>
      <c r="BG24" s="565"/>
      <c r="BH24" s="564"/>
      <c r="BI24" s="566">
        <v>5049172</v>
      </c>
      <c r="BJ24" s="694"/>
    </row>
    <row r="25" spans="1:62" ht="19.350000000000001" customHeight="1">
      <c r="A25" s="206"/>
      <c r="B25" s="207"/>
      <c r="C25" s="231"/>
      <c r="D25" s="231"/>
      <c r="E25" s="219"/>
      <c r="F25" s="1087" t="s">
        <v>189</v>
      </c>
      <c r="G25" s="1085"/>
      <c r="H25" s="211"/>
      <c r="I25" s="212"/>
      <c r="J25" s="105">
        <v>4966908</v>
      </c>
      <c r="K25" s="224"/>
      <c r="L25" s="177"/>
      <c r="M25" s="105">
        <v>4828016</v>
      </c>
      <c r="N25" s="224"/>
      <c r="O25" s="177"/>
      <c r="P25" s="105">
        <v>4827061</v>
      </c>
      <c r="Q25" s="224"/>
      <c r="R25" s="212"/>
      <c r="S25" s="105">
        <v>5290363</v>
      </c>
      <c r="T25" s="224"/>
      <c r="U25" s="177"/>
      <c r="V25" s="105">
        <v>5508800</v>
      </c>
      <c r="W25" s="224"/>
      <c r="X25" s="177"/>
      <c r="Y25" s="105">
        <v>5508800</v>
      </c>
      <c r="Z25" s="224"/>
      <c r="AA25" s="212"/>
      <c r="AB25" s="557">
        <v>5692847</v>
      </c>
      <c r="AC25" s="224"/>
      <c r="AD25" s="177"/>
      <c r="AE25" s="557">
        <v>5700314</v>
      </c>
      <c r="AF25" s="224"/>
      <c r="AG25" s="177"/>
      <c r="AH25" s="557">
        <v>5700314</v>
      </c>
      <c r="AI25" s="224"/>
      <c r="AJ25" s="593"/>
      <c r="AK25" s="557">
        <v>5645713</v>
      </c>
      <c r="AL25" s="224"/>
      <c r="AM25" s="177"/>
      <c r="AN25" s="557">
        <v>5519794</v>
      </c>
      <c r="AO25" s="224"/>
      <c r="AP25" s="177"/>
      <c r="AQ25" s="557">
        <v>5519794</v>
      </c>
      <c r="AR25" s="224"/>
      <c r="AS25" s="593"/>
      <c r="AT25" s="557">
        <v>5490788</v>
      </c>
      <c r="AU25" s="556"/>
      <c r="AV25" s="555"/>
      <c r="AW25" s="557">
        <v>5189304</v>
      </c>
      <c r="AX25" s="556"/>
      <c r="AY25" s="555"/>
      <c r="AZ25" s="557">
        <v>5189304</v>
      </c>
      <c r="BA25" s="224"/>
      <c r="BB25" s="593"/>
      <c r="BC25" s="557">
        <v>5116885</v>
      </c>
      <c r="BD25" s="556"/>
      <c r="BE25" s="555"/>
      <c r="BF25" s="557">
        <v>5049099</v>
      </c>
      <c r="BG25" s="556"/>
      <c r="BH25" s="555"/>
      <c r="BI25" s="557">
        <v>5049172</v>
      </c>
      <c r="BJ25" s="695"/>
    </row>
    <row r="26" spans="1:62" ht="19.350000000000001" customHeight="1">
      <c r="A26" s="220"/>
      <c r="B26" s="214"/>
      <c r="C26" s="232"/>
      <c r="D26" s="232"/>
      <c r="E26" s="222"/>
      <c r="F26" s="1083" t="s">
        <v>190</v>
      </c>
      <c r="G26" s="1084"/>
      <c r="H26" s="216"/>
      <c r="I26" s="217"/>
      <c r="J26" s="35">
        <v>0</v>
      </c>
      <c r="K26" s="233"/>
      <c r="L26" s="178"/>
      <c r="M26" s="35">
        <v>0</v>
      </c>
      <c r="N26" s="233"/>
      <c r="O26" s="178"/>
      <c r="P26" s="35">
        <v>0</v>
      </c>
      <c r="Q26" s="233"/>
      <c r="R26" s="217"/>
      <c r="S26" s="35">
        <v>0</v>
      </c>
      <c r="T26" s="233"/>
      <c r="U26" s="178"/>
      <c r="V26" s="35">
        <v>671</v>
      </c>
      <c r="W26" s="233"/>
      <c r="X26" s="178"/>
      <c r="Y26" s="35">
        <v>553</v>
      </c>
      <c r="Z26" s="233"/>
      <c r="AA26" s="217"/>
      <c r="AB26" s="549">
        <v>0</v>
      </c>
      <c r="AC26" s="233"/>
      <c r="AD26" s="178"/>
      <c r="AE26" s="549">
        <v>0</v>
      </c>
      <c r="AF26" s="233"/>
      <c r="AG26" s="178"/>
      <c r="AH26" s="549">
        <v>0</v>
      </c>
      <c r="AI26" s="233"/>
      <c r="AJ26" s="594"/>
      <c r="AK26" s="549">
        <v>0</v>
      </c>
      <c r="AL26" s="233"/>
      <c r="AM26" s="178"/>
      <c r="AN26" s="549">
        <v>0</v>
      </c>
      <c r="AO26" s="233"/>
      <c r="AP26" s="178"/>
      <c r="AQ26" s="549">
        <v>0</v>
      </c>
      <c r="AR26" s="233"/>
      <c r="AS26" s="594"/>
      <c r="AT26" s="549">
        <v>0</v>
      </c>
      <c r="AU26" s="548"/>
      <c r="AV26" s="547"/>
      <c r="AW26" s="549">
        <v>0</v>
      </c>
      <c r="AX26" s="548"/>
      <c r="AY26" s="547"/>
      <c r="AZ26" s="549">
        <v>0</v>
      </c>
      <c r="BA26" s="233"/>
      <c r="BB26" s="594"/>
      <c r="BC26" s="549">
        <v>0</v>
      </c>
      <c r="BD26" s="548"/>
      <c r="BE26" s="547"/>
      <c r="BF26" s="549">
        <v>0</v>
      </c>
      <c r="BG26" s="548"/>
      <c r="BH26" s="547"/>
      <c r="BI26" s="549">
        <v>0</v>
      </c>
      <c r="BJ26" s="696"/>
    </row>
    <row r="27" spans="1:62" ht="19.350000000000001" customHeight="1">
      <c r="A27" s="234"/>
      <c r="B27" s="1086" t="s">
        <v>196</v>
      </c>
      <c r="C27" s="1086"/>
      <c r="D27" s="1086"/>
      <c r="E27" s="1086"/>
      <c r="F27" s="1086"/>
      <c r="G27" s="1086"/>
      <c r="H27" s="202"/>
      <c r="I27" s="203"/>
      <c r="J27" s="204">
        <v>116364</v>
      </c>
      <c r="K27" s="205"/>
      <c r="L27" s="179"/>
      <c r="M27" s="204">
        <v>123738</v>
      </c>
      <c r="N27" s="205"/>
      <c r="O27" s="179"/>
      <c r="P27" s="204">
        <v>123738</v>
      </c>
      <c r="Q27" s="205"/>
      <c r="R27" s="203"/>
      <c r="S27" s="204">
        <v>111175</v>
      </c>
      <c r="T27" s="205"/>
      <c r="U27" s="179"/>
      <c r="V27" s="204">
        <v>117960</v>
      </c>
      <c r="W27" s="205"/>
      <c r="X27" s="179"/>
      <c r="Y27" s="204">
        <v>117960</v>
      </c>
      <c r="Z27" s="205"/>
      <c r="AA27" s="203"/>
      <c r="AB27" s="566">
        <v>163451</v>
      </c>
      <c r="AC27" s="205"/>
      <c r="AD27" s="179"/>
      <c r="AE27" s="566">
        <v>147816</v>
      </c>
      <c r="AF27" s="205"/>
      <c r="AG27" s="179"/>
      <c r="AH27" s="566">
        <v>147816</v>
      </c>
      <c r="AI27" s="205"/>
      <c r="AJ27" s="592"/>
      <c r="AK27" s="566">
        <v>155305</v>
      </c>
      <c r="AL27" s="205"/>
      <c r="AM27" s="179"/>
      <c r="AN27" s="566">
        <v>110090</v>
      </c>
      <c r="AO27" s="205"/>
      <c r="AP27" s="179"/>
      <c r="AQ27" s="566">
        <v>110090</v>
      </c>
      <c r="AR27" s="205"/>
      <c r="AS27" s="592"/>
      <c r="AT27" s="566">
        <v>95495</v>
      </c>
      <c r="AU27" s="565"/>
      <c r="AV27" s="564"/>
      <c r="AW27" s="566">
        <v>79938</v>
      </c>
      <c r="AX27" s="565"/>
      <c r="AY27" s="564"/>
      <c r="AZ27" s="566">
        <v>79938</v>
      </c>
      <c r="BA27" s="205"/>
      <c r="BB27" s="592"/>
      <c r="BC27" s="566">
        <v>68769</v>
      </c>
      <c r="BD27" s="565"/>
      <c r="BE27" s="564"/>
      <c r="BF27" s="566">
        <v>68761</v>
      </c>
      <c r="BG27" s="565"/>
      <c r="BH27" s="564"/>
      <c r="BI27" s="566">
        <v>68760</v>
      </c>
      <c r="BJ27" s="694"/>
    </row>
    <row r="28" spans="1:62" ht="19.350000000000001" customHeight="1">
      <c r="A28" s="201"/>
      <c r="B28" s="1085" t="s">
        <v>197</v>
      </c>
      <c r="C28" s="1085"/>
      <c r="D28" s="1085"/>
      <c r="E28" s="1085"/>
      <c r="F28" s="1086"/>
      <c r="G28" s="1086"/>
      <c r="H28" s="202"/>
      <c r="I28" s="203"/>
      <c r="J28" s="204">
        <v>0</v>
      </c>
      <c r="K28" s="205"/>
      <c r="L28" s="179"/>
      <c r="M28" s="204">
        <v>2304</v>
      </c>
      <c r="N28" s="205"/>
      <c r="O28" s="179"/>
      <c r="P28" s="204">
        <v>304</v>
      </c>
      <c r="Q28" s="205"/>
      <c r="R28" s="203"/>
      <c r="S28" s="204">
        <v>0</v>
      </c>
      <c r="T28" s="205"/>
      <c r="U28" s="179"/>
      <c r="V28" s="204">
        <v>2000</v>
      </c>
      <c r="W28" s="205"/>
      <c r="X28" s="179"/>
      <c r="Y28" s="204">
        <v>0</v>
      </c>
      <c r="Z28" s="205"/>
      <c r="AA28" s="203"/>
      <c r="AB28" s="566">
        <v>0</v>
      </c>
      <c r="AC28" s="205"/>
      <c r="AD28" s="179"/>
      <c r="AE28" s="566">
        <v>2000</v>
      </c>
      <c r="AF28" s="205"/>
      <c r="AG28" s="179"/>
      <c r="AH28" s="566">
        <v>0</v>
      </c>
      <c r="AI28" s="205"/>
      <c r="AJ28" s="592"/>
      <c r="AK28" s="566">
        <v>0</v>
      </c>
      <c r="AL28" s="205"/>
      <c r="AM28" s="179"/>
      <c r="AN28" s="566">
        <v>2000</v>
      </c>
      <c r="AO28" s="205"/>
      <c r="AP28" s="179"/>
      <c r="AQ28" s="566">
        <v>0</v>
      </c>
      <c r="AR28" s="205"/>
      <c r="AS28" s="592"/>
      <c r="AT28" s="566">
        <v>0</v>
      </c>
      <c r="AU28" s="565"/>
      <c r="AV28" s="564"/>
      <c r="AW28" s="566">
        <v>2000</v>
      </c>
      <c r="AX28" s="565"/>
      <c r="AY28" s="564"/>
      <c r="AZ28" s="566">
        <v>0</v>
      </c>
      <c r="BA28" s="205"/>
      <c r="BB28" s="592"/>
      <c r="BC28" s="566">
        <v>0</v>
      </c>
      <c r="BD28" s="565"/>
      <c r="BE28" s="564"/>
      <c r="BF28" s="566">
        <v>0</v>
      </c>
      <c r="BG28" s="565"/>
      <c r="BH28" s="564"/>
      <c r="BI28" s="566">
        <v>0</v>
      </c>
      <c r="BJ28" s="694"/>
    </row>
    <row r="29" spans="1:62" ht="19.350000000000001" customHeight="1">
      <c r="A29" s="206"/>
      <c r="B29" s="207"/>
      <c r="C29" s="231"/>
      <c r="D29" s="231"/>
      <c r="E29" s="219"/>
      <c r="F29" s="1087" t="s">
        <v>189</v>
      </c>
      <c r="G29" s="1085"/>
      <c r="H29" s="211"/>
      <c r="I29" s="212"/>
      <c r="J29" s="105">
        <v>0</v>
      </c>
      <c r="K29" s="224"/>
      <c r="L29" s="177"/>
      <c r="M29" s="105">
        <v>0</v>
      </c>
      <c r="N29" s="224"/>
      <c r="O29" s="177"/>
      <c r="P29" s="105">
        <v>0</v>
      </c>
      <c r="Q29" s="224"/>
      <c r="R29" s="212"/>
      <c r="S29" s="105">
        <v>0</v>
      </c>
      <c r="T29" s="224"/>
      <c r="U29" s="177"/>
      <c r="V29" s="105">
        <v>0</v>
      </c>
      <c r="W29" s="224"/>
      <c r="X29" s="177"/>
      <c r="Y29" s="105">
        <v>0</v>
      </c>
      <c r="Z29" s="224"/>
      <c r="AA29" s="212"/>
      <c r="AB29" s="557">
        <v>0</v>
      </c>
      <c r="AC29" s="224"/>
      <c r="AD29" s="177"/>
      <c r="AE29" s="557">
        <v>0</v>
      </c>
      <c r="AF29" s="224"/>
      <c r="AG29" s="177"/>
      <c r="AH29" s="557">
        <v>0</v>
      </c>
      <c r="AI29" s="224"/>
      <c r="AJ29" s="593"/>
      <c r="AK29" s="557">
        <v>0</v>
      </c>
      <c r="AL29" s="224"/>
      <c r="AM29" s="177"/>
      <c r="AN29" s="557">
        <v>0</v>
      </c>
      <c r="AO29" s="224"/>
      <c r="AP29" s="177"/>
      <c r="AQ29" s="557">
        <v>0</v>
      </c>
      <c r="AR29" s="224"/>
      <c r="AS29" s="593"/>
      <c r="AT29" s="557">
        <v>0</v>
      </c>
      <c r="AU29" s="556"/>
      <c r="AV29" s="555"/>
      <c r="AW29" s="557">
        <v>0</v>
      </c>
      <c r="AX29" s="556"/>
      <c r="AY29" s="555"/>
      <c r="AZ29" s="557">
        <v>0</v>
      </c>
      <c r="BA29" s="224"/>
      <c r="BB29" s="593"/>
      <c r="BC29" s="557">
        <v>0</v>
      </c>
      <c r="BD29" s="556"/>
      <c r="BE29" s="555"/>
      <c r="BF29" s="557">
        <v>0</v>
      </c>
      <c r="BG29" s="556"/>
      <c r="BH29" s="555"/>
      <c r="BI29" s="557">
        <v>0</v>
      </c>
      <c r="BJ29" s="695"/>
    </row>
    <row r="30" spans="1:62" ht="19.350000000000001" customHeight="1">
      <c r="A30" s="220"/>
      <c r="B30" s="214"/>
      <c r="C30" s="232"/>
      <c r="D30" s="232"/>
      <c r="E30" s="222"/>
      <c r="F30" s="1083" t="s">
        <v>190</v>
      </c>
      <c r="G30" s="1084"/>
      <c r="H30" s="216"/>
      <c r="I30" s="217"/>
      <c r="J30" s="35">
        <v>0</v>
      </c>
      <c r="K30" s="233"/>
      <c r="L30" s="178"/>
      <c r="M30" s="35">
        <v>2304</v>
      </c>
      <c r="N30" s="233"/>
      <c r="O30" s="178"/>
      <c r="P30" s="35">
        <v>304</v>
      </c>
      <c r="Q30" s="233"/>
      <c r="R30" s="217"/>
      <c r="S30" s="35">
        <v>0</v>
      </c>
      <c r="T30" s="233"/>
      <c r="U30" s="178"/>
      <c r="V30" s="35">
        <v>2000</v>
      </c>
      <c r="W30" s="233"/>
      <c r="X30" s="178"/>
      <c r="Y30" s="35">
        <v>0</v>
      </c>
      <c r="Z30" s="233"/>
      <c r="AA30" s="217"/>
      <c r="AB30" s="549">
        <v>0</v>
      </c>
      <c r="AC30" s="233"/>
      <c r="AD30" s="178"/>
      <c r="AE30" s="549">
        <v>2000</v>
      </c>
      <c r="AF30" s="233"/>
      <c r="AG30" s="178"/>
      <c r="AH30" s="549">
        <v>0</v>
      </c>
      <c r="AI30" s="233"/>
      <c r="AJ30" s="594"/>
      <c r="AK30" s="549">
        <v>0</v>
      </c>
      <c r="AL30" s="233"/>
      <c r="AM30" s="178"/>
      <c r="AN30" s="549">
        <v>2000</v>
      </c>
      <c r="AO30" s="233"/>
      <c r="AP30" s="178"/>
      <c r="AQ30" s="549">
        <v>0</v>
      </c>
      <c r="AR30" s="233"/>
      <c r="AS30" s="594"/>
      <c r="AT30" s="549">
        <v>0</v>
      </c>
      <c r="AU30" s="548"/>
      <c r="AV30" s="547"/>
      <c r="AW30" s="549">
        <v>2000</v>
      </c>
      <c r="AX30" s="548"/>
      <c r="AY30" s="547"/>
      <c r="AZ30" s="549">
        <v>0</v>
      </c>
      <c r="BA30" s="233"/>
      <c r="BB30" s="594"/>
      <c r="BC30" s="549">
        <v>0</v>
      </c>
      <c r="BD30" s="548"/>
      <c r="BE30" s="547"/>
      <c r="BF30" s="549">
        <v>0</v>
      </c>
      <c r="BG30" s="548"/>
      <c r="BH30" s="547"/>
      <c r="BI30" s="549">
        <v>0</v>
      </c>
      <c r="BJ30" s="696"/>
    </row>
    <row r="31" spans="1:62" ht="19.350000000000001" customHeight="1">
      <c r="A31" s="201"/>
      <c r="B31" s="1085" t="s">
        <v>198</v>
      </c>
      <c r="C31" s="1085"/>
      <c r="D31" s="1085"/>
      <c r="E31" s="1085"/>
      <c r="F31" s="1086"/>
      <c r="G31" s="1086"/>
      <c r="H31" s="202"/>
      <c r="I31" s="203"/>
      <c r="J31" s="204">
        <v>25022</v>
      </c>
      <c r="K31" s="205"/>
      <c r="L31" s="179"/>
      <c r="M31" s="204">
        <v>22533</v>
      </c>
      <c r="N31" s="205"/>
      <c r="O31" s="179"/>
      <c r="P31" s="204">
        <v>21864</v>
      </c>
      <c r="Q31" s="205"/>
      <c r="R31" s="203"/>
      <c r="S31" s="204">
        <v>21373</v>
      </c>
      <c r="T31" s="205"/>
      <c r="U31" s="179"/>
      <c r="V31" s="204">
        <v>21446</v>
      </c>
      <c r="W31" s="205"/>
      <c r="X31" s="179"/>
      <c r="Y31" s="204">
        <v>21446</v>
      </c>
      <c r="Z31" s="205"/>
      <c r="AA31" s="203"/>
      <c r="AB31" s="566">
        <v>25130</v>
      </c>
      <c r="AC31" s="205"/>
      <c r="AD31" s="179"/>
      <c r="AE31" s="566">
        <v>24813</v>
      </c>
      <c r="AF31" s="205"/>
      <c r="AG31" s="179"/>
      <c r="AH31" s="566">
        <v>24762</v>
      </c>
      <c r="AI31" s="205"/>
      <c r="AJ31" s="592"/>
      <c r="AK31" s="566">
        <v>24846</v>
      </c>
      <c r="AL31" s="205"/>
      <c r="AM31" s="179"/>
      <c r="AN31" s="566">
        <v>24594</v>
      </c>
      <c r="AO31" s="205"/>
      <c r="AP31" s="179"/>
      <c r="AQ31" s="566">
        <v>24543</v>
      </c>
      <c r="AR31" s="205"/>
      <c r="AS31" s="592"/>
      <c r="AT31" s="566">
        <v>25028</v>
      </c>
      <c r="AU31" s="565"/>
      <c r="AV31" s="564"/>
      <c r="AW31" s="566">
        <v>24742</v>
      </c>
      <c r="AX31" s="565"/>
      <c r="AY31" s="564"/>
      <c r="AZ31" s="566">
        <v>24743</v>
      </c>
      <c r="BA31" s="205"/>
      <c r="BB31" s="592"/>
      <c r="BC31" s="566">
        <v>24485</v>
      </c>
      <c r="BD31" s="565"/>
      <c r="BE31" s="564"/>
      <c r="BF31" s="566">
        <v>23430</v>
      </c>
      <c r="BG31" s="565"/>
      <c r="BH31" s="564"/>
      <c r="BI31" s="566">
        <v>23322</v>
      </c>
      <c r="BJ31" s="694"/>
    </row>
    <row r="32" spans="1:62" ht="19.350000000000001" customHeight="1">
      <c r="A32" s="206"/>
      <c r="B32" s="207"/>
      <c r="C32" s="231"/>
      <c r="D32" s="231"/>
      <c r="E32" s="219"/>
      <c r="F32" s="1087" t="s">
        <v>189</v>
      </c>
      <c r="G32" s="1085"/>
      <c r="H32" s="211"/>
      <c r="I32" s="212"/>
      <c r="J32" s="105">
        <v>25022</v>
      </c>
      <c r="K32" s="224"/>
      <c r="L32" s="177"/>
      <c r="M32" s="105">
        <v>21545</v>
      </c>
      <c r="N32" s="224"/>
      <c r="O32" s="177"/>
      <c r="P32" s="105">
        <v>20876</v>
      </c>
      <c r="Q32" s="224"/>
      <c r="R32" s="212"/>
      <c r="S32" s="105">
        <v>21373</v>
      </c>
      <c r="T32" s="224"/>
      <c r="U32" s="177"/>
      <c r="V32" s="105">
        <v>20777</v>
      </c>
      <c r="W32" s="224"/>
      <c r="X32" s="177"/>
      <c r="Y32" s="105">
        <v>20777</v>
      </c>
      <c r="Z32" s="224"/>
      <c r="AA32" s="212"/>
      <c r="AB32" s="557">
        <v>25130</v>
      </c>
      <c r="AC32" s="224"/>
      <c r="AD32" s="177"/>
      <c r="AE32" s="557">
        <v>24813</v>
      </c>
      <c r="AF32" s="224"/>
      <c r="AG32" s="177"/>
      <c r="AH32" s="557">
        <v>24762</v>
      </c>
      <c r="AI32" s="224"/>
      <c r="AJ32" s="593"/>
      <c r="AK32" s="557">
        <v>24846</v>
      </c>
      <c r="AL32" s="224"/>
      <c r="AM32" s="177"/>
      <c r="AN32" s="557">
        <v>24543</v>
      </c>
      <c r="AO32" s="224"/>
      <c r="AP32" s="177"/>
      <c r="AQ32" s="557">
        <v>24543</v>
      </c>
      <c r="AR32" s="224"/>
      <c r="AS32" s="593"/>
      <c r="AT32" s="557">
        <v>25028</v>
      </c>
      <c r="AU32" s="556"/>
      <c r="AV32" s="555"/>
      <c r="AW32" s="557">
        <v>24742</v>
      </c>
      <c r="AX32" s="556"/>
      <c r="AY32" s="555"/>
      <c r="AZ32" s="557">
        <v>24743</v>
      </c>
      <c r="BA32" s="224"/>
      <c r="BB32" s="593"/>
      <c r="BC32" s="557">
        <v>24485</v>
      </c>
      <c r="BD32" s="556"/>
      <c r="BE32" s="555"/>
      <c r="BF32" s="557">
        <v>23430</v>
      </c>
      <c r="BG32" s="556"/>
      <c r="BH32" s="555"/>
      <c r="BI32" s="557">
        <v>23322</v>
      </c>
      <c r="BJ32" s="695"/>
    </row>
    <row r="33" spans="1:62" ht="19.350000000000001" customHeight="1">
      <c r="A33" s="220"/>
      <c r="B33" s="214"/>
      <c r="C33" s="232"/>
      <c r="D33" s="232"/>
      <c r="E33" s="222"/>
      <c r="F33" s="1083" t="s">
        <v>190</v>
      </c>
      <c r="G33" s="1084"/>
      <c r="H33" s="216"/>
      <c r="I33" s="217"/>
      <c r="J33" s="35">
        <v>0</v>
      </c>
      <c r="K33" s="233"/>
      <c r="L33" s="178"/>
      <c r="M33" s="35">
        <v>988</v>
      </c>
      <c r="N33" s="233"/>
      <c r="O33" s="178"/>
      <c r="P33" s="35">
        <v>988</v>
      </c>
      <c r="Q33" s="233"/>
      <c r="R33" s="217"/>
      <c r="S33" s="35">
        <v>0</v>
      </c>
      <c r="T33" s="233"/>
      <c r="U33" s="178"/>
      <c r="V33" s="35">
        <v>669</v>
      </c>
      <c r="W33" s="233"/>
      <c r="X33" s="178"/>
      <c r="Y33" s="35">
        <v>669</v>
      </c>
      <c r="Z33" s="233"/>
      <c r="AA33" s="217"/>
      <c r="AB33" s="549">
        <v>0</v>
      </c>
      <c r="AC33" s="233"/>
      <c r="AD33" s="178"/>
      <c r="AE33" s="549">
        <v>0</v>
      </c>
      <c r="AF33" s="233"/>
      <c r="AG33" s="178"/>
      <c r="AH33" s="549">
        <v>0</v>
      </c>
      <c r="AI33" s="233"/>
      <c r="AJ33" s="594"/>
      <c r="AK33" s="549">
        <v>0</v>
      </c>
      <c r="AL33" s="233"/>
      <c r="AM33" s="178"/>
      <c r="AN33" s="549">
        <v>51</v>
      </c>
      <c r="AO33" s="233"/>
      <c r="AP33" s="178"/>
      <c r="AQ33" s="549">
        <v>0</v>
      </c>
      <c r="AR33" s="233"/>
      <c r="AS33" s="594"/>
      <c r="AT33" s="549">
        <v>0</v>
      </c>
      <c r="AU33" s="548"/>
      <c r="AV33" s="547"/>
      <c r="AW33" s="549">
        <v>0</v>
      </c>
      <c r="AX33" s="548"/>
      <c r="AY33" s="547"/>
      <c r="AZ33" s="549">
        <v>0</v>
      </c>
      <c r="BA33" s="233"/>
      <c r="BB33" s="594"/>
      <c r="BC33" s="549">
        <v>0</v>
      </c>
      <c r="BD33" s="548"/>
      <c r="BE33" s="547"/>
      <c r="BF33" s="549">
        <v>0</v>
      </c>
      <c r="BG33" s="548"/>
      <c r="BH33" s="547"/>
      <c r="BI33" s="549">
        <v>0</v>
      </c>
      <c r="BJ33" s="696"/>
    </row>
    <row r="34" spans="1:62" ht="19.350000000000001" customHeight="1">
      <c r="A34" s="201"/>
      <c r="B34" s="1085" t="s">
        <v>199</v>
      </c>
      <c r="C34" s="1085"/>
      <c r="D34" s="1085"/>
      <c r="E34" s="1085"/>
      <c r="F34" s="1086"/>
      <c r="G34" s="1086"/>
      <c r="H34" s="202"/>
      <c r="I34" s="203"/>
      <c r="J34" s="204">
        <v>4292901</v>
      </c>
      <c r="K34" s="205"/>
      <c r="L34" s="179"/>
      <c r="M34" s="204">
        <v>4359827</v>
      </c>
      <c r="N34" s="205"/>
      <c r="O34" s="179"/>
      <c r="P34" s="204">
        <v>4314848</v>
      </c>
      <c r="Q34" s="205"/>
      <c r="R34" s="203"/>
      <c r="S34" s="204">
        <v>4289383</v>
      </c>
      <c r="T34" s="205"/>
      <c r="U34" s="179"/>
      <c r="V34" s="204">
        <v>4387141</v>
      </c>
      <c r="W34" s="205"/>
      <c r="X34" s="179"/>
      <c r="Y34" s="204">
        <v>4347948</v>
      </c>
      <c r="Z34" s="205"/>
      <c r="AA34" s="203"/>
      <c r="AB34" s="566">
        <v>4499214</v>
      </c>
      <c r="AC34" s="205"/>
      <c r="AD34" s="179"/>
      <c r="AE34" s="566">
        <v>4550342</v>
      </c>
      <c r="AF34" s="205"/>
      <c r="AG34" s="179"/>
      <c r="AH34" s="566">
        <v>4543807</v>
      </c>
      <c r="AI34" s="205"/>
      <c r="AJ34" s="592"/>
      <c r="AK34" s="566">
        <v>4481558</v>
      </c>
      <c r="AL34" s="205"/>
      <c r="AM34" s="179"/>
      <c r="AN34" s="566">
        <v>4524023</v>
      </c>
      <c r="AO34" s="205"/>
      <c r="AP34" s="179"/>
      <c r="AQ34" s="566">
        <v>4507591</v>
      </c>
      <c r="AR34" s="205"/>
      <c r="AS34" s="592"/>
      <c r="AT34" s="566">
        <v>4498103</v>
      </c>
      <c r="AU34" s="565"/>
      <c r="AV34" s="564"/>
      <c r="AW34" s="566">
        <v>4570796</v>
      </c>
      <c r="AX34" s="565"/>
      <c r="AY34" s="564"/>
      <c r="AZ34" s="566">
        <v>4558523</v>
      </c>
      <c r="BA34" s="205"/>
      <c r="BB34" s="592"/>
      <c r="BC34" s="566">
        <v>4568597</v>
      </c>
      <c r="BD34" s="565"/>
      <c r="BE34" s="564"/>
      <c r="BF34" s="566">
        <v>4600514</v>
      </c>
      <c r="BG34" s="565"/>
      <c r="BH34" s="564"/>
      <c r="BI34" s="566">
        <v>4594881</v>
      </c>
      <c r="BJ34" s="694"/>
    </row>
    <row r="35" spans="1:62" ht="19.350000000000001" customHeight="1">
      <c r="A35" s="206"/>
      <c r="B35" s="207"/>
      <c r="C35" s="231"/>
      <c r="D35" s="231"/>
      <c r="E35" s="219"/>
      <c r="F35" s="1087" t="s">
        <v>189</v>
      </c>
      <c r="G35" s="1085"/>
      <c r="H35" s="211"/>
      <c r="I35" s="212"/>
      <c r="J35" s="105">
        <v>4276061</v>
      </c>
      <c r="K35" s="224"/>
      <c r="L35" s="177"/>
      <c r="M35" s="105">
        <v>4316392</v>
      </c>
      <c r="N35" s="224"/>
      <c r="O35" s="177"/>
      <c r="P35" s="105">
        <v>4301373</v>
      </c>
      <c r="Q35" s="224"/>
      <c r="R35" s="212"/>
      <c r="S35" s="105">
        <v>4284044</v>
      </c>
      <c r="T35" s="224"/>
      <c r="U35" s="177"/>
      <c r="V35" s="105">
        <v>4349602</v>
      </c>
      <c r="W35" s="224"/>
      <c r="X35" s="177"/>
      <c r="Y35" s="105">
        <v>4338595</v>
      </c>
      <c r="Z35" s="224"/>
      <c r="AA35" s="212"/>
      <c r="AB35" s="557">
        <v>4495828</v>
      </c>
      <c r="AC35" s="224"/>
      <c r="AD35" s="177"/>
      <c r="AE35" s="557">
        <v>4505998</v>
      </c>
      <c r="AF35" s="224"/>
      <c r="AG35" s="177"/>
      <c r="AH35" s="557">
        <v>4508524</v>
      </c>
      <c r="AI35" s="224"/>
      <c r="AJ35" s="593"/>
      <c r="AK35" s="557">
        <v>4478788</v>
      </c>
      <c r="AL35" s="224"/>
      <c r="AM35" s="177"/>
      <c r="AN35" s="557">
        <v>4510076</v>
      </c>
      <c r="AO35" s="224"/>
      <c r="AP35" s="177"/>
      <c r="AQ35" s="557">
        <v>4506129</v>
      </c>
      <c r="AR35" s="224"/>
      <c r="AS35" s="593"/>
      <c r="AT35" s="557">
        <v>4494925</v>
      </c>
      <c r="AU35" s="556"/>
      <c r="AV35" s="555"/>
      <c r="AW35" s="557">
        <v>4553837</v>
      </c>
      <c r="AX35" s="556"/>
      <c r="AY35" s="555"/>
      <c r="AZ35" s="557">
        <v>4553384</v>
      </c>
      <c r="BA35" s="224"/>
      <c r="BB35" s="593"/>
      <c r="BC35" s="557">
        <v>4567529</v>
      </c>
      <c r="BD35" s="556"/>
      <c r="BE35" s="555"/>
      <c r="BF35" s="557">
        <v>4592102</v>
      </c>
      <c r="BG35" s="556"/>
      <c r="BH35" s="555"/>
      <c r="BI35" s="557">
        <v>4590181</v>
      </c>
      <c r="BJ35" s="695"/>
    </row>
    <row r="36" spans="1:62" ht="19.350000000000001" customHeight="1">
      <c r="A36" s="220"/>
      <c r="B36" s="214"/>
      <c r="C36" s="232"/>
      <c r="D36" s="232"/>
      <c r="E36" s="222"/>
      <c r="F36" s="1083" t="s">
        <v>190</v>
      </c>
      <c r="G36" s="1084"/>
      <c r="H36" s="216"/>
      <c r="I36" s="217"/>
      <c r="J36" s="35">
        <v>16840</v>
      </c>
      <c r="K36" s="233"/>
      <c r="L36" s="178"/>
      <c r="M36" s="35">
        <v>43435</v>
      </c>
      <c r="N36" s="233"/>
      <c r="O36" s="178"/>
      <c r="P36" s="35">
        <v>13475</v>
      </c>
      <c r="Q36" s="233"/>
      <c r="R36" s="217"/>
      <c r="S36" s="35">
        <v>5339</v>
      </c>
      <c r="T36" s="233"/>
      <c r="U36" s="178"/>
      <c r="V36" s="35">
        <v>37539</v>
      </c>
      <c r="W36" s="233"/>
      <c r="X36" s="178"/>
      <c r="Y36" s="35">
        <v>9353</v>
      </c>
      <c r="Z36" s="233"/>
      <c r="AA36" s="217"/>
      <c r="AB36" s="549">
        <v>3386</v>
      </c>
      <c r="AC36" s="233"/>
      <c r="AD36" s="178"/>
      <c r="AE36" s="549">
        <v>44344</v>
      </c>
      <c r="AF36" s="233"/>
      <c r="AG36" s="178"/>
      <c r="AH36" s="549">
        <v>35283</v>
      </c>
      <c r="AI36" s="233"/>
      <c r="AJ36" s="594"/>
      <c r="AK36" s="549">
        <v>2770</v>
      </c>
      <c r="AL36" s="233"/>
      <c r="AM36" s="178"/>
      <c r="AN36" s="549">
        <v>13947</v>
      </c>
      <c r="AO36" s="233"/>
      <c r="AP36" s="178"/>
      <c r="AQ36" s="549">
        <v>1462</v>
      </c>
      <c r="AR36" s="233"/>
      <c r="AS36" s="594"/>
      <c r="AT36" s="549">
        <v>3178</v>
      </c>
      <c r="AU36" s="548"/>
      <c r="AV36" s="547"/>
      <c r="AW36" s="549">
        <v>16959</v>
      </c>
      <c r="AX36" s="548"/>
      <c r="AY36" s="547"/>
      <c r="AZ36" s="549">
        <v>5139</v>
      </c>
      <c r="BA36" s="233"/>
      <c r="BB36" s="594"/>
      <c r="BC36" s="549">
        <v>1068</v>
      </c>
      <c r="BD36" s="548"/>
      <c r="BE36" s="547"/>
      <c r="BF36" s="549">
        <v>8412</v>
      </c>
      <c r="BG36" s="548"/>
      <c r="BH36" s="547"/>
      <c r="BI36" s="549">
        <v>4700</v>
      </c>
      <c r="BJ36" s="696"/>
    </row>
    <row r="37" spans="1:62" ht="19.350000000000001" customHeight="1">
      <c r="A37" s="201"/>
      <c r="B37" s="1085" t="s">
        <v>200</v>
      </c>
      <c r="C37" s="1085"/>
      <c r="D37" s="1085"/>
      <c r="E37" s="1085"/>
      <c r="F37" s="1086"/>
      <c r="G37" s="1086"/>
      <c r="H37" s="235"/>
      <c r="I37" s="236"/>
      <c r="J37" s="204">
        <v>7611467</v>
      </c>
      <c r="K37" s="205"/>
      <c r="L37" s="179"/>
      <c r="M37" s="204">
        <v>8167286</v>
      </c>
      <c r="N37" s="205"/>
      <c r="O37" s="179"/>
      <c r="P37" s="204">
        <v>7635970</v>
      </c>
      <c r="Q37" s="205"/>
      <c r="R37" s="236"/>
      <c r="S37" s="204">
        <v>7642250</v>
      </c>
      <c r="T37" s="205"/>
      <c r="U37" s="179"/>
      <c r="V37" s="204">
        <v>8161399</v>
      </c>
      <c r="W37" s="205"/>
      <c r="X37" s="179"/>
      <c r="Y37" s="204">
        <v>7681352</v>
      </c>
      <c r="Z37" s="205"/>
      <c r="AA37" s="236"/>
      <c r="AB37" s="566">
        <v>7813381</v>
      </c>
      <c r="AC37" s="205"/>
      <c r="AD37" s="179"/>
      <c r="AE37" s="566">
        <v>8140403</v>
      </c>
      <c r="AF37" s="205"/>
      <c r="AG37" s="179"/>
      <c r="AH37" s="566">
        <v>7811738</v>
      </c>
      <c r="AI37" s="205"/>
      <c r="AJ37" s="297"/>
      <c r="AK37" s="566">
        <v>7857136</v>
      </c>
      <c r="AL37" s="205"/>
      <c r="AM37" s="179"/>
      <c r="AN37" s="566">
        <v>8194279</v>
      </c>
      <c r="AO37" s="205"/>
      <c r="AP37" s="179"/>
      <c r="AQ37" s="566">
        <v>7879913</v>
      </c>
      <c r="AR37" s="205"/>
      <c r="AS37" s="297"/>
      <c r="AT37" s="566">
        <v>7956536</v>
      </c>
      <c r="AU37" s="565"/>
      <c r="AV37" s="564"/>
      <c r="AW37" s="566">
        <v>8261031</v>
      </c>
      <c r="AX37" s="565"/>
      <c r="AY37" s="564"/>
      <c r="AZ37" s="566">
        <v>7968376</v>
      </c>
      <c r="BA37" s="205"/>
      <c r="BB37" s="297"/>
      <c r="BC37" s="566">
        <v>7893898</v>
      </c>
      <c r="BD37" s="565"/>
      <c r="BE37" s="564"/>
      <c r="BF37" s="566">
        <v>8170073</v>
      </c>
      <c r="BG37" s="565"/>
      <c r="BH37" s="564"/>
      <c r="BI37" s="566">
        <v>7895349</v>
      </c>
      <c r="BJ37" s="694"/>
    </row>
    <row r="38" spans="1:62" ht="19.350000000000001" customHeight="1">
      <c r="A38" s="206"/>
      <c r="B38" s="207"/>
      <c r="C38" s="231"/>
      <c r="D38" s="231"/>
      <c r="E38" s="219"/>
      <c r="F38" s="1087" t="s">
        <v>189</v>
      </c>
      <c r="G38" s="1085"/>
      <c r="H38" s="237"/>
      <c r="I38" s="238"/>
      <c r="J38" s="105">
        <v>7523289</v>
      </c>
      <c r="K38" s="224"/>
      <c r="L38" s="177"/>
      <c r="M38" s="105">
        <v>7633453</v>
      </c>
      <c r="N38" s="224"/>
      <c r="O38" s="177"/>
      <c r="P38" s="105">
        <v>7514613</v>
      </c>
      <c r="Q38" s="224"/>
      <c r="R38" s="238"/>
      <c r="S38" s="105">
        <v>7551003</v>
      </c>
      <c r="T38" s="224"/>
      <c r="U38" s="177"/>
      <c r="V38" s="105">
        <v>7673311</v>
      </c>
      <c r="W38" s="224"/>
      <c r="X38" s="177"/>
      <c r="Y38" s="105">
        <v>7560966</v>
      </c>
      <c r="Z38" s="224"/>
      <c r="AA38" s="238"/>
      <c r="AB38" s="557">
        <v>7726297</v>
      </c>
      <c r="AC38" s="224"/>
      <c r="AD38" s="177"/>
      <c r="AE38" s="557">
        <v>7802450</v>
      </c>
      <c r="AF38" s="224"/>
      <c r="AG38" s="177"/>
      <c r="AH38" s="557">
        <v>7721761</v>
      </c>
      <c r="AI38" s="224"/>
      <c r="AJ38" s="302"/>
      <c r="AK38" s="557">
        <v>7777319</v>
      </c>
      <c r="AL38" s="224"/>
      <c r="AM38" s="177"/>
      <c r="AN38" s="557">
        <v>7881278</v>
      </c>
      <c r="AO38" s="224"/>
      <c r="AP38" s="177"/>
      <c r="AQ38" s="557">
        <v>7806343</v>
      </c>
      <c r="AR38" s="224"/>
      <c r="AS38" s="302"/>
      <c r="AT38" s="557">
        <v>7882353</v>
      </c>
      <c r="AU38" s="556"/>
      <c r="AV38" s="555"/>
      <c r="AW38" s="557">
        <v>7965201</v>
      </c>
      <c r="AX38" s="556"/>
      <c r="AY38" s="555"/>
      <c r="AZ38" s="557">
        <v>7893236</v>
      </c>
      <c r="BA38" s="224"/>
      <c r="BB38" s="302"/>
      <c r="BC38" s="557">
        <v>7826510</v>
      </c>
      <c r="BD38" s="556"/>
      <c r="BE38" s="555"/>
      <c r="BF38" s="557">
        <v>7893520</v>
      </c>
      <c r="BG38" s="556"/>
      <c r="BH38" s="555"/>
      <c r="BI38" s="557">
        <v>7827197</v>
      </c>
      <c r="BJ38" s="695"/>
    </row>
    <row r="39" spans="1:62" ht="19.350000000000001" customHeight="1">
      <c r="A39" s="220"/>
      <c r="B39" s="214"/>
      <c r="C39" s="232"/>
      <c r="D39" s="232"/>
      <c r="E39" s="222"/>
      <c r="F39" s="1083" t="s">
        <v>190</v>
      </c>
      <c r="G39" s="1084"/>
      <c r="H39" s="53"/>
      <c r="I39" s="239"/>
      <c r="J39" s="35">
        <v>88178</v>
      </c>
      <c r="K39" s="233"/>
      <c r="L39" s="178"/>
      <c r="M39" s="35">
        <v>533833</v>
      </c>
      <c r="N39" s="233"/>
      <c r="O39" s="178"/>
      <c r="P39" s="35">
        <v>121357</v>
      </c>
      <c r="Q39" s="233"/>
      <c r="R39" s="239"/>
      <c r="S39" s="35">
        <v>91247</v>
      </c>
      <c r="T39" s="233"/>
      <c r="U39" s="178"/>
      <c r="V39" s="35">
        <v>488088</v>
      </c>
      <c r="W39" s="233"/>
      <c r="X39" s="178"/>
      <c r="Y39" s="35">
        <v>120386</v>
      </c>
      <c r="Z39" s="233"/>
      <c r="AA39" s="239"/>
      <c r="AB39" s="549">
        <v>87084</v>
      </c>
      <c r="AC39" s="233"/>
      <c r="AD39" s="178"/>
      <c r="AE39" s="549">
        <v>337953</v>
      </c>
      <c r="AF39" s="233"/>
      <c r="AG39" s="178"/>
      <c r="AH39" s="549">
        <v>89977</v>
      </c>
      <c r="AI39" s="233"/>
      <c r="AJ39" s="54"/>
      <c r="AK39" s="549">
        <v>79817</v>
      </c>
      <c r="AL39" s="233"/>
      <c r="AM39" s="178"/>
      <c r="AN39" s="549">
        <v>313001</v>
      </c>
      <c r="AO39" s="233"/>
      <c r="AP39" s="178"/>
      <c r="AQ39" s="549">
        <v>73570</v>
      </c>
      <c r="AR39" s="233"/>
      <c r="AS39" s="54"/>
      <c r="AT39" s="549">
        <v>74183</v>
      </c>
      <c r="AU39" s="548"/>
      <c r="AV39" s="547"/>
      <c r="AW39" s="549">
        <v>295830</v>
      </c>
      <c r="AX39" s="548"/>
      <c r="AY39" s="547"/>
      <c r="AZ39" s="549">
        <v>75140</v>
      </c>
      <c r="BA39" s="233"/>
      <c r="BB39" s="54"/>
      <c r="BC39" s="549">
        <v>67388</v>
      </c>
      <c r="BD39" s="548"/>
      <c r="BE39" s="547"/>
      <c r="BF39" s="549">
        <v>276553</v>
      </c>
      <c r="BG39" s="548"/>
      <c r="BH39" s="547"/>
      <c r="BI39" s="549">
        <v>68152</v>
      </c>
      <c r="BJ39" s="696"/>
    </row>
    <row r="40" spans="1:62" ht="19.350000000000001" customHeight="1">
      <c r="A40" s="201"/>
      <c r="B40" s="1085" t="s">
        <v>39</v>
      </c>
      <c r="C40" s="1085"/>
      <c r="D40" s="1085"/>
      <c r="E40" s="1085"/>
      <c r="F40" s="1086"/>
      <c r="G40" s="1086"/>
      <c r="H40" s="235"/>
      <c r="I40" s="236"/>
      <c r="J40" s="240">
        <v>117078803</v>
      </c>
      <c r="K40" s="241"/>
      <c r="L40" s="242"/>
      <c r="M40" s="240">
        <v>124705398</v>
      </c>
      <c r="N40" s="241"/>
      <c r="O40" s="242"/>
      <c r="P40" s="240">
        <v>117664185</v>
      </c>
      <c r="Q40" s="241"/>
      <c r="R40" s="435"/>
      <c r="S40" s="240">
        <v>116893176</v>
      </c>
      <c r="T40" s="241"/>
      <c r="U40" s="242"/>
      <c r="V40" s="240">
        <v>124224260</v>
      </c>
      <c r="W40" s="241"/>
      <c r="X40" s="242"/>
      <c r="Y40" s="240">
        <v>117832875</v>
      </c>
      <c r="Z40" s="241"/>
      <c r="AA40" s="435"/>
      <c r="AB40" s="540">
        <v>120420074</v>
      </c>
      <c r="AC40" s="241"/>
      <c r="AD40" s="242"/>
      <c r="AE40" s="540">
        <v>124252347</v>
      </c>
      <c r="AF40" s="241"/>
      <c r="AG40" s="242"/>
      <c r="AH40" s="540">
        <v>120133473</v>
      </c>
      <c r="AI40" s="205"/>
      <c r="AJ40" s="596"/>
      <c r="AK40" s="540">
        <v>119804398</v>
      </c>
      <c r="AL40" s="241"/>
      <c r="AM40" s="242"/>
      <c r="AN40" s="540">
        <v>123533952</v>
      </c>
      <c r="AO40" s="241"/>
      <c r="AP40" s="242"/>
      <c r="AQ40" s="540">
        <v>119620971</v>
      </c>
      <c r="AR40" s="205"/>
      <c r="AS40" s="596"/>
      <c r="AT40" s="540">
        <v>121250607</v>
      </c>
      <c r="AU40" s="539"/>
      <c r="AV40" s="538"/>
      <c r="AW40" s="540">
        <v>124609708</v>
      </c>
      <c r="AX40" s="539"/>
      <c r="AY40" s="538"/>
      <c r="AZ40" s="540">
        <v>120942692</v>
      </c>
      <c r="BA40" s="241"/>
      <c r="BB40" s="596"/>
      <c r="BC40" s="540">
        <v>132455311</v>
      </c>
      <c r="BD40" s="539"/>
      <c r="BE40" s="538"/>
      <c r="BF40" s="540">
        <v>136681386</v>
      </c>
      <c r="BG40" s="539"/>
      <c r="BH40" s="538"/>
      <c r="BI40" s="540">
        <v>133104661</v>
      </c>
      <c r="BJ40" s="698"/>
    </row>
    <row r="41" spans="1:62" ht="19.350000000000001" customHeight="1">
      <c r="A41" s="206"/>
      <c r="B41" s="207"/>
      <c r="C41" s="231"/>
      <c r="D41" s="231"/>
      <c r="E41" s="219"/>
      <c r="F41" s="1087" t="s">
        <v>189</v>
      </c>
      <c r="G41" s="1085"/>
      <c r="H41" s="237"/>
      <c r="I41" s="238"/>
      <c r="J41" s="243">
        <v>115753924</v>
      </c>
      <c r="K41" s="244"/>
      <c r="L41" s="245"/>
      <c r="M41" s="243">
        <v>117619659</v>
      </c>
      <c r="N41" s="244"/>
      <c r="O41" s="245"/>
      <c r="P41" s="243">
        <v>116024456</v>
      </c>
      <c r="Q41" s="244"/>
      <c r="R41" s="436"/>
      <c r="S41" s="243">
        <v>115533601</v>
      </c>
      <c r="T41" s="244"/>
      <c r="U41" s="245"/>
      <c r="V41" s="243">
        <v>117606710</v>
      </c>
      <c r="W41" s="244"/>
      <c r="X41" s="245"/>
      <c r="Y41" s="243">
        <v>116163045</v>
      </c>
      <c r="Z41" s="244"/>
      <c r="AA41" s="436"/>
      <c r="AB41" s="531">
        <v>119298219</v>
      </c>
      <c r="AC41" s="244"/>
      <c r="AD41" s="245"/>
      <c r="AE41" s="531">
        <v>119929256</v>
      </c>
      <c r="AF41" s="244"/>
      <c r="AG41" s="245"/>
      <c r="AH41" s="531">
        <v>118966210</v>
      </c>
      <c r="AI41" s="224"/>
      <c r="AJ41" s="597"/>
      <c r="AK41" s="531">
        <v>118792721</v>
      </c>
      <c r="AL41" s="244"/>
      <c r="AM41" s="245"/>
      <c r="AN41" s="531">
        <v>119598773</v>
      </c>
      <c r="AO41" s="244"/>
      <c r="AP41" s="245"/>
      <c r="AQ41" s="531">
        <v>118647225</v>
      </c>
      <c r="AR41" s="224"/>
      <c r="AS41" s="597"/>
      <c r="AT41" s="531">
        <v>120298165</v>
      </c>
      <c r="AU41" s="530"/>
      <c r="AV41" s="529"/>
      <c r="AW41" s="531">
        <v>120882025</v>
      </c>
      <c r="AX41" s="530"/>
      <c r="AY41" s="529"/>
      <c r="AZ41" s="531">
        <v>119966134</v>
      </c>
      <c r="BA41" s="244"/>
      <c r="BB41" s="597"/>
      <c r="BC41" s="531">
        <v>131551613</v>
      </c>
      <c r="BD41" s="530"/>
      <c r="BE41" s="529"/>
      <c r="BF41" s="531">
        <v>133227376</v>
      </c>
      <c r="BG41" s="530"/>
      <c r="BH41" s="529"/>
      <c r="BI41" s="531">
        <v>132197777</v>
      </c>
      <c r="BJ41" s="699"/>
    </row>
    <row r="42" spans="1:62" ht="19.350000000000001" customHeight="1">
      <c r="A42" s="246"/>
      <c r="B42" s="247"/>
      <c r="C42" s="248"/>
      <c r="D42" s="248"/>
      <c r="E42" s="249"/>
      <c r="F42" s="1081" t="s">
        <v>190</v>
      </c>
      <c r="G42" s="1082"/>
      <c r="H42" s="250"/>
      <c r="I42" s="251"/>
      <c r="J42" s="252">
        <v>1324879</v>
      </c>
      <c r="K42" s="253"/>
      <c r="L42" s="254"/>
      <c r="M42" s="252">
        <v>7085739</v>
      </c>
      <c r="N42" s="253"/>
      <c r="O42" s="254"/>
      <c r="P42" s="252">
        <v>1639729</v>
      </c>
      <c r="Q42" s="253"/>
      <c r="R42" s="437"/>
      <c r="S42" s="252">
        <v>1359575</v>
      </c>
      <c r="T42" s="253"/>
      <c r="U42" s="254"/>
      <c r="V42" s="252">
        <v>6617550</v>
      </c>
      <c r="W42" s="253"/>
      <c r="X42" s="254"/>
      <c r="Y42" s="252">
        <v>1669830</v>
      </c>
      <c r="Z42" s="253"/>
      <c r="AA42" s="437"/>
      <c r="AB42" s="522">
        <v>1121855</v>
      </c>
      <c r="AC42" s="253"/>
      <c r="AD42" s="254"/>
      <c r="AE42" s="522">
        <v>4323091</v>
      </c>
      <c r="AF42" s="253"/>
      <c r="AG42" s="254"/>
      <c r="AH42" s="522">
        <v>1167263</v>
      </c>
      <c r="AI42" s="598"/>
      <c r="AJ42" s="66"/>
      <c r="AK42" s="522">
        <v>1011677</v>
      </c>
      <c r="AL42" s="253"/>
      <c r="AM42" s="254"/>
      <c r="AN42" s="522">
        <v>3935179</v>
      </c>
      <c r="AO42" s="253"/>
      <c r="AP42" s="254"/>
      <c r="AQ42" s="522">
        <v>973746</v>
      </c>
      <c r="AR42" s="598"/>
      <c r="AS42" s="66"/>
      <c r="AT42" s="522">
        <v>952442</v>
      </c>
      <c r="AU42" s="521"/>
      <c r="AV42" s="520"/>
      <c r="AW42" s="522">
        <v>3727683</v>
      </c>
      <c r="AX42" s="521"/>
      <c r="AY42" s="520"/>
      <c r="AZ42" s="522">
        <v>976558</v>
      </c>
      <c r="BA42" s="253"/>
      <c r="BB42" s="66"/>
      <c r="BC42" s="522">
        <v>903698</v>
      </c>
      <c r="BD42" s="521"/>
      <c r="BE42" s="520"/>
      <c r="BF42" s="522">
        <v>3454010</v>
      </c>
      <c r="BG42" s="521"/>
      <c r="BH42" s="520"/>
      <c r="BI42" s="522">
        <v>906884</v>
      </c>
      <c r="BJ42" s="700"/>
    </row>
    <row r="43" spans="1:62" s="48" customFormat="1"/>
  </sheetData>
  <mergeCells count="42">
    <mergeCell ref="AK3:AQ3"/>
    <mergeCell ref="A1:J1"/>
    <mergeCell ref="A3:H4"/>
    <mergeCell ref="J3:P3"/>
    <mergeCell ref="S3:Y3"/>
    <mergeCell ref="AB3:AH3"/>
    <mergeCell ref="B5:G5"/>
    <mergeCell ref="E6:G6"/>
    <mergeCell ref="F7:G7"/>
    <mergeCell ref="F8:G8"/>
    <mergeCell ref="E9:G9"/>
    <mergeCell ref="F10:G10"/>
    <mergeCell ref="F11:G11"/>
    <mergeCell ref="B12:G12"/>
    <mergeCell ref="E13:G13"/>
    <mergeCell ref="F14:G14"/>
    <mergeCell ref="F17:G17"/>
    <mergeCell ref="E20:G20"/>
    <mergeCell ref="B21:G21"/>
    <mergeCell ref="F22:G22"/>
    <mergeCell ref="F23:G23"/>
    <mergeCell ref="BC3:BI3"/>
    <mergeCell ref="AT3:AZ3"/>
    <mergeCell ref="F39:G39"/>
    <mergeCell ref="B40:G40"/>
    <mergeCell ref="F41:G41"/>
    <mergeCell ref="B24:G24"/>
    <mergeCell ref="F25:G25"/>
    <mergeCell ref="F26:G26"/>
    <mergeCell ref="B37:G37"/>
    <mergeCell ref="F38:G38"/>
    <mergeCell ref="B27:G27"/>
    <mergeCell ref="B28:G28"/>
    <mergeCell ref="F29:G29"/>
    <mergeCell ref="F30:G30"/>
    <mergeCell ref="B31:G31"/>
    <mergeCell ref="F32:G32"/>
    <mergeCell ref="F42:G42"/>
    <mergeCell ref="F33:G33"/>
    <mergeCell ref="B34:G34"/>
    <mergeCell ref="F35:G35"/>
    <mergeCell ref="F36:G36"/>
  </mergeCells>
  <phoneticPr fontId="2"/>
  <printOptions horizontalCentered="1"/>
  <pageMargins left="0.19685039370078741" right="0.19685039370078741" top="0.78740157480314965" bottom="0.19685039370078741" header="0.51181102362204722" footer="0.39370078740157483"/>
  <pageSetup paperSize="9" scale="68" firstPageNumber="6" orientation="landscape" useFirstPageNumber="1" horizontalDpi="1200" verticalDpi="1200" r:id="rId1"/>
  <headerFooter alignWithMargins="0">
    <oddHeader>&amp;L　</oddHeader>
    <oddFooter>&amp;C&amp;"ＭＳ Ｐ明朝,標準"－&amp;P－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9"/>
  <sheetViews>
    <sheetView showGridLines="0" zoomScale="70" zoomScaleNormal="70" workbookViewId="0">
      <selection activeCell="D9" sqref="D9"/>
    </sheetView>
  </sheetViews>
  <sheetFormatPr defaultColWidth="9" defaultRowHeight="12"/>
  <cols>
    <col min="1" max="1" width="0.42578125" style="182" customWidth="1"/>
    <col min="2" max="2" width="3.140625" style="182" customWidth="1"/>
    <col min="3" max="4" width="0.42578125" style="182" customWidth="1"/>
    <col min="5" max="6" width="3.140625" style="182" customWidth="1"/>
    <col min="7" max="7" width="13.5703125" style="182" customWidth="1"/>
    <col min="8" max="9" width="0.42578125" style="182" customWidth="1"/>
    <col min="10" max="10" width="19.5703125" style="182" customWidth="1"/>
    <col min="11" max="12" width="0.42578125" style="182" customWidth="1"/>
    <col min="13" max="13" width="19.5703125" style="182" customWidth="1"/>
    <col min="14" max="15" width="0.42578125" style="182" customWidth="1"/>
    <col min="16" max="16" width="19.5703125" style="182" customWidth="1"/>
    <col min="17" max="18" width="0.42578125" style="182" customWidth="1"/>
    <col min="19" max="19" width="16.42578125" style="182" customWidth="1"/>
    <col min="20" max="21" width="0.42578125" style="182" customWidth="1"/>
    <col min="22" max="22" width="16.42578125" style="182" customWidth="1"/>
    <col min="23" max="24" width="0.42578125" style="182" customWidth="1"/>
    <col min="25" max="25" width="16.42578125" style="182" customWidth="1"/>
    <col min="26" max="27" width="0.42578125" style="182" customWidth="1"/>
    <col min="28" max="28" width="8.5703125" style="182" bestFit="1" customWidth="1"/>
    <col min="29" max="30" width="0.42578125" style="182" customWidth="1"/>
    <col min="31" max="31" width="8.5703125" style="182" bestFit="1" customWidth="1"/>
    <col min="32" max="32" width="0.42578125" style="182" customWidth="1"/>
    <col min="33" max="33" width="1.28515625" style="182" customWidth="1"/>
    <col min="34" max="34" width="11.42578125" style="182" customWidth="1"/>
    <col min="35" max="36" width="9.42578125" style="182" customWidth="1"/>
    <col min="37" max="37" width="6.140625" style="182" customWidth="1"/>
    <col min="38" max="16384" width="9" style="182"/>
  </cols>
  <sheetData>
    <row r="1" spans="1:36" ht="18.75" customHeight="1">
      <c r="A1" s="1089" t="s">
        <v>748</v>
      </c>
      <c r="B1" s="1089"/>
      <c r="C1" s="1089"/>
      <c r="D1" s="1089"/>
      <c r="E1" s="1089"/>
      <c r="F1" s="1089"/>
      <c r="G1" s="1089"/>
      <c r="H1" s="1089"/>
      <c r="I1" s="1089"/>
      <c r="J1" s="1089"/>
      <c r="K1" s="1089"/>
      <c r="L1" s="1089"/>
      <c r="M1" s="1089"/>
    </row>
    <row r="2" spans="1:36" ht="22.5" customHeight="1">
      <c r="A2" s="183"/>
      <c r="AB2" s="184"/>
      <c r="AC2" s="184"/>
      <c r="AD2" s="184"/>
      <c r="AE2" s="184"/>
      <c r="AJ2" s="185" t="s">
        <v>201</v>
      </c>
    </row>
    <row r="3" spans="1:36" ht="18" customHeight="1">
      <c r="A3" s="1090" t="s">
        <v>202</v>
      </c>
      <c r="B3" s="1091"/>
      <c r="C3" s="1091"/>
      <c r="D3" s="1091"/>
      <c r="E3" s="1091"/>
      <c r="F3" s="1091"/>
      <c r="G3" s="1091"/>
      <c r="H3" s="1092"/>
      <c r="I3" s="186"/>
      <c r="J3" s="1088" t="s">
        <v>743</v>
      </c>
      <c r="K3" s="1088"/>
      <c r="L3" s="1088"/>
      <c r="M3" s="1088"/>
      <c r="N3" s="1088"/>
      <c r="O3" s="1088"/>
      <c r="P3" s="1088"/>
      <c r="Q3" s="1088"/>
      <c r="R3" s="1088"/>
      <c r="S3" s="1088"/>
      <c r="T3" s="1088"/>
      <c r="U3" s="1088"/>
      <c r="V3" s="1088"/>
      <c r="W3" s="1088"/>
      <c r="X3" s="1088"/>
      <c r="Y3" s="1088"/>
      <c r="Z3" s="188"/>
      <c r="AA3" s="189"/>
      <c r="AB3" s="1088" t="s">
        <v>744</v>
      </c>
      <c r="AC3" s="1088"/>
      <c r="AD3" s="1088"/>
      <c r="AE3" s="1088"/>
      <c r="AF3" s="190"/>
      <c r="AH3" s="1096" t="s">
        <v>203</v>
      </c>
      <c r="AI3" s="1097"/>
      <c r="AJ3" s="1098"/>
    </row>
    <row r="4" spans="1:36" ht="26.1" customHeight="1">
      <c r="A4" s="1099"/>
      <c r="B4" s="1100"/>
      <c r="C4" s="1100"/>
      <c r="D4" s="1100"/>
      <c r="E4" s="1100"/>
      <c r="F4" s="1100"/>
      <c r="G4" s="1100"/>
      <c r="H4" s="1101"/>
      <c r="I4" s="793"/>
      <c r="J4" s="191" t="s">
        <v>527</v>
      </c>
      <c r="K4" s="192"/>
      <c r="L4" s="193"/>
      <c r="M4" s="191" t="s">
        <v>745</v>
      </c>
      <c r="N4" s="192"/>
      <c r="O4" s="193"/>
      <c r="P4" s="191" t="s">
        <v>528</v>
      </c>
      <c r="Q4" s="584"/>
      <c r="R4" s="193"/>
      <c r="S4" s="194" t="s">
        <v>529</v>
      </c>
      <c r="T4" s="192"/>
      <c r="U4" s="193"/>
      <c r="V4" s="194" t="s">
        <v>530</v>
      </c>
      <c r="W4" s="192"/>
      <c r="X4" s="193"/>
      <c r="Y4" s="195" t="s">
        <v>204</v>
      </c>
      <c r="Z4" s="192"/>
      <c r="AA4" s="193"/>
      <c r="AB4" s="196" t="s">
        <v>531</v>
      </c>
      <c r="AC4" s="192"/>
      <c r="AD4" s="193"/>
      <c r="AE4" s="197" t="s">
        <v>532</v>
      </c>
      <c r="AF4" s="198"/>
      <c r="AH4" s="586" t="s">
        <v>533</v>
      </c>
      <c r="AI4" s="199" t="s">
        <v>205</v>
      </c>
      <c r="AJ4" s="200" t="s">
        <v>203</v>
      </c>
    </row>
    <row r="5" spans="1:36" ht="21.6" customHeight="1">
      <c r="A5" s="201"/>
      <c r="B5" s="1085" t="s">
        <v>187</v>
      </c>
      <c r="C5" s="1085"/>
      <c r="D5" s="1085"/>
      <c r="E5" s="1085"/>
      <c r="F5" s="1085"/>
      <c r="G5" s="1085"/>
      <c r="H5" s="202"/>
      <c r="I5" s="203"/>
      <c r="J5" s="566">
        <v>66816854</v>
      </c>
      <c r="K5" s="565"/>
      <c r="L5" s="564"/>
      <c r="M5" s="566">
        <v>68598782</v>
      </c>
      <c r="N5" s="565"/>
      <c r="O5" s="564"/>
      <c r="P5" s="566">
        <v>67104544</v>
      </c>
      <c r="Q5" s="583"/>
      <c r="R5" s="564"/>
      <c r="S5" s="566">
        <v>130830</v>
      </c>
      <c r="T5" s="565"/>
      <c r="U5" s="564"/>
      <c r="V5" s="566">
        <v>76437</v>
      </c>
      <c r="W5" s="565"/>
      <c r="X5" s="564"/>
      <c r="Y5" s="566">
        <v>1439845</v>
      </c>
      <c r="Z5" s="565"/>
      <c r="AA5" s="564"/>
      <c r="AB5" s="561">
        <v>97.8</v>
      </c>
      <c r="AC5" s="563"/>
      <c r="AD5" s="562"/>
      <c r="AE5" s="561">
        <v>100.4</v>
      </c>
      <c r="AF5" s="534"/>
      <c r="AH5" s="568">
        <v>223302</v>
      </c>
      <c r="AI5" s="567">
        <v>226960</v>
      </c>
      <c r="AJ5" s="450">
        <v>101.6</v>
      </c>
    </row>
    <row r="6" spans="1:36" ht="21.6" customHeight="1">
      <c r="A6" s="206"/>
      <c r="B6" s="207"/>
      <c r="C6" s="208"/>
      <c r="D6" s="209"/>
      <c r="E6" s="1085" t="s">
        <v>188</v>
      </c>
      <c r="F6" s="1085"/>
      <c r="G6" s="1085"/>
      <c r="H6" s="202"/>
      <c r="I6" s="203"/>
      <c r="J6" s="566">
        <v>55865423</v>
      </c>
      <c r="K6" s="565"/>
      <c r="L6" s="564"/>
      <c r="M6" s="566">
        <v>57466930</v>
      </c>
      <c r="N6" s="565"/>
      <c r="O6" s="564"/>
      <c r="P6" s="566">
        <v>56016517</v>
      </c>
      <c r="Q6" s="583"/>
      <c r="R6" s="564"/>
      <c r="S6" s="566">
        <v>107857</v>
      </c>
      <c r="T6" s="565"/>
      <c r="U6" s="564"/>
      <c r="V6" s="566">
        <v>4651</v>
      </c>
      <c r="W6" s="565"/>
      <c r="X6" s="564"/>
      <c r="Y6" s="566">
        <v>1347207</v>
      </c>
      <c r="Z6" s="565"/>
      <c r="AA6" s="564"/>
      <c r="AB6" s="561">
        <v>97.5</v>
      </c>
      <c r="AC6" s="563"/>
      <c r="AD6" s="562"/>
      <c r="AE6" s="561">
        <v>100.3</v>
      </c>
      <c r="AF6" s="534"/>
      <c r="AH6" s="568">
        <v>202103</v>
      </c>
      <c r="AI6" s="567">
        <v>208403</v>
      </c>
      <c r="AJ6" s="450">
        <v>103.1</v>
      </c>
    </row>
    <row r="7" spans="1:36" ht="21.6" customHeight="1">
      <c r="A7" s="206"/>
      <c r="B7" s="207"/>
      <c r="C7" s="208"/>
      <c r="D7" s="210"/>
      <c r="E7" s="207"/>
      <c r="F7" s="1087" t="s">
        <v>189</v>
      </c>
      <c r="G7" s="1085"/>
      <c r="H7" s="211"/>
      <c r="I7" s="212"/>
      <c r="J7" s="557">
        <v>55477379</v>
      </c>
      <c r="K7" s="556"/>
      <c r="L7" s="555"/>
      <c r="M7" s="557">
        <v>56124679</v>
      </c>
      <c r="N7" s="556"/>
      <c r="O7" s="555"/>
      <c r="P7" s="557">
        <v>55599833</v>
      </c>
      <c r="Q7" s="211"/>
      <c r="R7" s="555"/>
      <c r="S7" s="557">
        <v>1185</v>
      </c>
      <c r="T7" s="556"/>
      <c r="U7" s="555"/>
      <c r="V7" s="557">
        <v>3991</v>
      </c>
      <c r="W7" s="556"/>
      <c r="X7" s="555"/>
      <c r="Y7" s="557">
        <v>527652</v>
      </c>
      <c r="Z7" s="556"/>
      <c r="AA7" s="555"/>
      <c r="AB7" s="552">
        <v>99.1</v>
      </c>
      <c r="AC7" s="554"/>
      <c r="AD7" s="553"/>
      <c r="AE7" s="552">
        <v>100.2</v>
      </c>
      <c r="AF7" s="525"/>
      <c r="AH7" s="551">
        <v>186923</v>
      </c>
      <c r="AI7" s="550">
        <v>197762</v>
      </c>
      <c r="AJ7" s="451">
        <v>105.8</v>
      </c>
    </row>
    <row r="8" spans="1:36" ht="21.6" customHeight="1">
      <c r="A8" s="206"/>
      <c r="B8" s="207"/>
      <c r="C8" s="208"/>
      <c r="D8" s="213"/>
      <c r="E8" s="214"/>
      <c r="F8" s="1083" t="s">
        <v>190</v>
      </c>
      <c r="G8" s="1084"/>
      <c r="H8" s="216"/>
      <c r="I8" s="217"/>
      <c r="J8" s="549">
        <v>388044</v>
      </c>
      <c r="K8" s="548"/>
      <c r="L8" s="547"/>
      <c r="M8" s="549">
        <v>1342251</v>
      </c>
      <c r="N8" s="548"/>
      <c r="O8" s="547"/>
      <c r="P8" s="549">
        <v>416684</v>
      </c>
      <c r="Q8" s="216"/>
      <c r="R8" s="547"/>
      <c r="S8" s="549">
        <v>106672</v>
      </c>
      <c r="T8" s="548"/>
      <c r="U8" s="547"/>
      <c r="V8" s="549">
        <v>660</v>
      </c>
      <c r="W8" s="548"/>
      <c r="X8" s="547"/>
      <c r="Y8" s="549">
        <v>819555</v>
      </c>
      <c r="Z8" s="548"/>
      <c r="AA8" s="547"/>
      <c r="AB8" s="544">
        <v>31</v>
      </c>
      <c r="AC8" s="546"/>
      <c r="AD8" s="545"/>
      <c r="AE8" s="544">
        <v>107.4</v>
      </c>
      <c r="AF8" s="543"/>
      <c r="AH8" s="542">
        <v>15180</v>
      </c>
      <c r="AI8" s="541">
        <v>10641</v>
      </c>
      <c r="AJ8" s="452">
        <v>70.099999999999994</v>
      </c>
    </row>
    <row r="9" spans="1:36" ht="21.6" customHeight="1">
      <c r="A9" s="206"/>
      <c r="B9" s="207"/>
      <c r="C9" s="208"/>
      <c r="D9" s="218"/>
      <c r="E9" s="1085" t="s">
        <v>191</v>
      </c>
      <c r="F9" s="1085"/>
      <c r="G9" s="1085"/>
      <c r="H9" s="202"/>
      <c r="I9" s="203"/>
      <c r="J9" s="566">
        <v>10951431</v>
      </c>
      <c r="K9" s="565"/>
      <c r="L9" s="564"/>
      <c r="M9" s="566">
        <v>11131852</v>
      </c>
      <c r="N9" s="565"/>
      <c r="O9" s="564"/>
      <c r="P9" s="566">
        <v>11088027</v>
      </c>
      <c r="Q9" s="202"/>
      <c r="R9" s="564"/>
      <c r="S9" s="566">
        <v>22973</v>
      </c>
      <c r="T9" s="565"/>
      <c r="U9" s="564"/>
      <c r="V9" s="566">
        <v>71786</v>
      </c>
      <c r="W9" s="565"/>
      <c r="X9" s="564"/>
      <c r="Y9" s="566">
        <v>92638</v>
      </c>
      <c r="Z9" s="565"/>
      <c r="AA9" s="564"/>
      <c r="AB9" s="561">
        <v>99.6</v>
      </c>
      <c r="AC9" s="563"/>
      <c r="AD9" s="562"/>
      <c r="AE9" s="561">
        <v>101.2</v>
      </c>
      <c r="AF9" s="534"/>
      <c r="AH9" s="568">
        <v>21199</v>
      </c>
      <c r="AI9" s="567">
        <v>18557</v>
      </c>
      <c r="AJ9" s="450">
        <v>87.5</v>
      </c>
    </row>
    <row r="10" spans="1:36" ht="21.6" customHeight="1">
      <c r="A10" s="206"/>
      <c r="B10" s="207"/>
      <c r="C10" s="208"/>
      <c r="D10" s="210"/>
      <c r="E10" s="219"/>
      <c r="F10" s="1087" t="s">
        <v>189</v>
      </c>
      <c r="G10" s="1085"/>
      <c r="H10" s="211"/>
      <c r="I10" s="212"/>
      <c r="J10" s="557">
        <v>10938889</v>
      </c>
      <c r="K10" s="556"/>
      <c r="L10" s="555"/>
      <c r="M10" s="557">
        <v>11019059</v>
      </c>
      <c r="N10" s="556"/>
      <c r="O10" s="555"/>
      <c r="P10" s="557">
        <v>11073667</v>
      </c>
      <c r="Q10" s="211"/>
      <c r="R10" s="555"/>
      <c r="S10" s="557">
        <v>285</v>
      </c>
      <c r="T10" s="556"/>
      <c r="U10" s="555"/>
      <c r="V10" s="557">
        <v>71786</v>
      </c>
      <c r="W10" s="556"/>
      <c r="X10" s="555"/>
      <c r="Y10" s="557">
        <v>16893</v>
      </c>
      <c r="Z10" s="556"/>
      <c r="AA10" s="555"/>
      <c r="AB10" s="552">
        <v>100.5</v>
      </c>
      <c r="AC10" s="554"/>
      <c r="AD10" s="553"/>
      <c r="AE10" s="552">
        <v>101.2</v>
      </c>
      <c r="AF10" s="525"/>
      <c r="AH10" s="551">
        <v>19599</v>
      </c>
      <c r="AI10" s="550">
        <v>18307</v>
      </c>
      <c r="AJ10" s="451">
        <v>93.4</v>
      </c>
    </row>
    <row r="11" spans="1:36" ht="21.6" customHeight="1">
      <c r="A11" s="220"/>
      <c r="B11" s="214"/>
      <c r="C11" s="221"/>
      <c r="D11" s="213"/>
      <c r="E11" s="222"/>
      <c r="F11" s="1083" t="s">
        <v>190</v>
      </c>
      <c r="G11" s="1084"/>
      <c r="H11" s="216"/>
      <c r="I11" s="217"/>
      <c r="J11" s="549">
        <v>12542</v>
      </c>
      <c r="K11" s="548"/>
      <c r="L11" s="547"/>
      <c r="M11" s="549">
        <v>112793</v>
      </c>
      <c r="N11" s="548"/>
      <c r="O11" s="547"/>
      <c r="P11" s="549">
        <v>14360</v>
      </c>
      <c r="Q11" s="216"/>
      <c r="R11" s="547"/>
      <c r="S11" s="549">
        <v>22688</v>
      </c>
      <c r="T11" s="548"/>
      <c r="U11" s="547"/>
      <c r="V11" s="549">
        <v>0</v>
      </c>
      <c r="W11" s="548"/>
      <c r="X11" s="547"/>
      <c r="Y11" s="549">
        <v>75745</v>
      </c>
      <c r="Z11" s="548"/>
      <c r="AA11" s="547"/>
      <c r="AB11" s="544">
        <v>12.7</v>
      </c>
      <c r="AC11" s="546"/>
      <c r="AD11" s="545"/>
      <c r="AE11" s="544">
        <v>114.5</v>
      </c>
      <c r="AF11" s="543"/>
      <c r="AH11" s="542">
        <v>1600</v>
      </c>
      <c r="AI11" s="541">
        <v>250</v>
      </c>
      <c r="AJ11" s="452">
        <v>15.6</v>
      </c>
    </row>
    <row r="12" spans="1:36" ht="21.6" customHeight="1">
      <c r="A12" s="201"/>
      <c r="B12" s="1085" t="s">
        <v>192</v>
      </c>
      <c r="C12" s="1085"/>
      <c r="D12" s="1085"/>
      <c r="E12" s="1085"/>
      <c r="F12" s="1085"/>
      <c r="G12" s="1085"/>
      <c r="H12" s="202"/>
      <c r="I12" s="203"/>
      <c r="J12" s="566">
        <v>49067181</v>
      </c>
      <c r="K12" s="565"/>
      <c r="L12" s="564"/>
      <c r="M12" s="566">
        <v>50768644</v>
      </c>
      <c r="N12" s="565"/>
      <c r="O12" s="564"/>
      <c r="P12" s="566">
        <v>49156993</v>
      </c>
      <c r="Q12" s="202"/>
      <c r="R12" s="564"/>
      <c r="S12" s="566">
        <v>90908</v>
      </c>
      <c r="T12" s="565"/>
      <c r="U12" s="564"/>
      <c r="V12" s="566">
        <v>3302</v>
      </c>
      <c r="W12" s="565"/>
      <c r="X12" s="564"/>
      <c r="Y12" s="566">
        <v>1524045</v>
      </c>
      <c r="Z12" s="565"/>
      <c r="AA12" s="564"/>
      <c r="AB12" s="561">
        <v>96.8</v>
      </c>
      <c r="AC12" s="563"/>
      <c r="AD12" s="562"/>
      <c r="AE12" s="561">
        <v>100.2</v>
      </c>
      <c r="AF12" s="534"/>
      <c r="AH12" s="568">
        <v>337921</v>
      </c>
      <c r="AI12" s="567">
        <v>316293</v>
      </c>
      <c r="AJ12" s="450">
        <v>93.6</v>
      </c>
    </row>
    <row r="13" spans="1:36" ht="21.6" customHeight="1">
      <c r="A13" s="206"/>
      <c r="B13" s="207"/>
      <c r="C13" s="208"/>
      <c r="D13" s="218"/>
      <c r="E13" s="1085" t="s">
        <v>192</v>
      </c>
      <c r="F13" s="1085"/>
      <c r="G13" s="1085"/>
      <c r="H13" s="202"/>
      <c r="I13" s="203"/>
      <c r="J13" s="582">
        <v>48847571</v>
      </c>
      <c r="K13" s="565"/>
      <c r="L13" s="564"/>
      <c r="M13" s="566">
        <v>50549033</v>
      </c>
      <c r="N13" s="565"/>
      <c r="O13" s="564"/>
      <c r="P13" s="566">
        <v>48937382</v>
      </c>
      <c r="Q13" s="202"/>
      <c r="R13" s="564"/>
      <c r="S13" s="566">
        <v>90908</v>
      </c>
      <c r="T13" s="565"/>
      <c r="U13" s="564"/>
      <c r="V13" s="566">
        <v>3302</v>
      </c>
      <c r="W13" s="565"/>
      <c r="X13" s="564"/>
      <c r="Y13" s="566">
        <v>1524045</v>
      </c>
      <c r="Z13" s="565"/>
      <c r="AA13" s="564"/>
      <c r="AB13" s="561">
        <v>96.8</v>
      </c>
      <c r="AC13" s="563"/>
      <c r="AD13" s="562"/>
      <c r="AE13" s="561">
        <v>100.2</v>
      </c>
      <c r="AF13" s="534"/>
      <c r="AH13" s="568">
        <v>337899</v>
      </c>
      <c r="AI13" s="567">
        <v>316271</v>
      </c>
      <c r="AJ13" s="450">
        <v>93.6</v>
      </c>
    </row>
    <row r="14" spans="1:36" ht="21.6" customHeight="1">
      <c r="A14" s="206"/>
      <c r="B14" s="207"/>
      <c r="C14" s="208"/>
      <c r="D14" s="210"/>
      <c r="E14" s="219"/>
      <c r="F14" s="1087" t="s">
        <v>189</v>
      </c>
      <c r="G14" s="1085"/>
      <c r="H14" s="211"/>
      <c r="I14" s="212"/>
      <c r="J14" s="557">
        <v>48436205</v>
      </c>
      <c r="K14" s="556"/>
      <c r="L14" s="555"/>
      <c r="M14" s="557">
        <v>48962913</v>
      </c>
      <c r="N14" s="556"/>
      <c r="O14" s="555"/>
      <c r="P14" s="557">
        <v>48520709</v>
      </c>
      <c r="Q14" s="211"/>
      <c r="R14" s="555"/>
      <c r="S14" s="557">
        <v>6418</v>
      </c>
      <c r="T14" s="556"/>
      <c r="U14" s="555"/>
      <c r="V14" s="557">
        <v>2353</v>
      </c>
      <c r="W14" s="556"/>
      <c r="X14" s="555"/>
      <c r="Y14" s="557">
        <v>438139</v>
      </c>
      <c r="Z14" s="556"/>
      <c r="AA14" s="555"/>
      <c r="AB14" s="552">
        <v>99.1</v>
      </c>
      <c r="AC14" s="554"/>
      <c r="AD14" s="553"/>
      <c r="AE14" s="552">
        <v>100.2</v>
      </c>
      <c r="AF14" s="525"/>
      <c r="AH14" s="551">
        <v>328048</v>
      </c>
      <c r="AI14" s="550">
        <v>308645</v>
      </c>
      <c r="AJ14" s="451">
        <v>94.1</v>
      </c>
    </row>
    <row r="15" spans="1:36" ht="21.6" customHeight="1">
      <c r="A15" s="206"/>
      <c r="B15" s="207"/>
      <c r="C15" s="208"/>
      <c r="D15" s="210"/>
      <c r="E15" s="219"/>
      <c r="F15" s="225"/>
      <c r="G15" s="207" t="s">
        <v>469</v>
      </c>
      <c r="H15" s="226"/>
      <c r="I15" s="227"/>
      <c r="J15" s="512">
        <v>40733209</v>
      </c>
      <c r="K15" s="581"/>
      <c r="L15" s="580"/>
      <c r="M15" s="512">
        <v>41192087</v>
      </c>
      <c r="N15" s="581"/>
      <c r="O15" s="580"/>
      <c r="P15" s="512">
        <v>40820065</v>
      </c>
      <c r="Q15" s="226"/>
      <c r="R15" s="580"/>
      <c r="S15" s="512">
        <v>5399</v>
      </c>
      <c r="T15" s="581"/>
      <c r="U15" s="580"/>
      <c r="V15" s="512">
        <v>1980</v>
      </c>
      <c r="W15" s="581"/>
      <c r="X15" s="580"/>
      <c r="Y15" s="512">
        <v>368603</v>
      </c>
      <c r="Z15" s="581"/>
      <c r="AA15" s="580"/>
      <c r="AB15" s="572">
        <v>99.1</v>
      </c>
      <c r="AC15" s="579"/>
      <c r="AD15" s="570"/>
      <c r="AE15" s="572">
        <v>100.2</v>
      </c>
      <c r="AF15" s="578"/>
      <c r="AH15" s="577">
        <v>321316</v>
      </c>
      <c r="AI15" s="576">
        <v>302311</v>
      </c>
      <c r="AJ15" s="453">
        <v>94.1</v>
      </c>
    </row>
    <row r="16" spans="1:36" ht="21.6" customHeight="1">
      <c r="A16" s="206"/>
      <c r="B16" s="207"/>
      <c r="C16" s="208"/>
      <c r="D16" s="210"/>
      <c r="E16" s="219"/>
      <c r="F16" s="215"/>
      <c r="G16" s="214" t="s">
        <v>470</v>
      </c>
      <c r="H16" s="216"/>
      <c r="I16" s="217"/>
      <c r="J16" s="549">
        <v>7702996</v>
      </c>
      <c r="K16" s="548"/>
      <c r="L16" s="547"/>
      <c r="M16" s="549">
        <v>7770826</v>
      </c>
      <c r="N16" s="548"/>
      <c r="O16" s="547"/>
      <c r="P16" s="549">
        <v>7700644</v>
      </c>
      <c r="Q16" s="216"/>
      <c r="R16" s="547"/>
      <c r="S16" s="549">
        <v>1019</v>
      </c>
      <c r="T16" s="548"/>
      <c r="U16" s="547"/>
      <c r="V16" s="549">
        <v>373</v>
      </c>
      <c r="W16" s="548"/>
      <c r="X16" s="547"/>
      <c r="Y16" s="549">
        <v>69536</v>
      </c>
      <c r="Z16" s="548"/>
      <c r="AA16" s="547"/>
      <c r="AB16" s="544">
        <v>99.1</v>
      </c>
      <c r="AC16" s="546"/>
      <c r="AD16" s="545"/>
      <c r="AE16" s="544">
        <v>100</v>
      </c>
      <c r="AF16" s="543"/>
      <c r="AH16" s="542">
        <v>6732</v>
      </c>
      <c r="AI16" s="541">
        <v>6334</v>
      </c>
      <c r="AJ16" s="452">
        <v>94.1</v>
      </c>
    </row>
    <row r="17" spans="1:36" ht="21.6" customHeight="1">
      <c r="A17" s="206"/>
      <c r="B17" s="207"/>
      <c r="C17" s="208"/>
      <c r="D17" s="210"/>
      <c r="E17" s="219"/>
      <c r="F17" s="1087" t="s">
        <v>190</v>
      </c>
      <c r="G17" s="1085"/>
      <c r="H17" s="211"/>
      <c r="I17" s="212"/>
      <c r="J17" s="557">
        <v>411366</v>
      </c>
      <c r="K17" s="556"/>
      <c r="L17" s="555"/>
      <c r="M17" s="557">
        <v>1586120</v>
      </c>
      <c r="N17" s="556"/>
      <c r="O17" s="555"/>
      <c r="P17" s="557">
        <v>416673</v>
      </c>
      <c r="Q17" s="228"/>
      <c r="R17" s="555"/>
      <c r="S17" s="557">
        <v>84490</v>
      </c>
      <c r="T17" s="556"/>
      <c r="U17" s="555"/>
      <c r="V17" s="557">
        <v>949</v>
      </c>
      <c r="W17" s="556"/>
      <c r="X17" s="555"/>
      <c r="Y17" s="557">
        <v>1085906</v>
      </c>
      <c r="Z17" s="556"/>
      <c r="AA17" s="555"/>
      <c r="AB17" s="552">
        <v>26.3</v>
      </c>
      <c r="AC17" s="554"/>
      <c r="AD17" s="553"/>
      <c r="AE17" s="552">
        <v>101.3</v>
      </c>
      <c r="AF17" s="525"/>
      <c r="AH17" s="551">
        <v>9851</v>
      </c>
      <c r="AI17" s="550">
        <v>7626</v>
      </c>
      <c r="AJ17" s="451">
        <v>77.400000000000006</v>
      </c>
    </row>
    <row r="18" spans="1:36" ht="21.6" customHeight="1">
      <c r="A18" s="206"/>
      <c r="B18" s="207"/>
      <c r="C18" s="208"/>
      <c r="D18" s="210"/>
      <c r="E18" s="219"/>
      <c r="F18" s="225"/>
      <c r="G18" s="207" t="s">
        <v>746</v>
      </c>
      <c r="H18" s="226"/>
      <c r="I18" s="227"/>
      <c r="J18" s="512">
        <v>345945</v>
      </c>
      <c r="K18" s="581"/>
      <c r="L18" s="580"/>
      <c r="M18" s="512">
        <v>1334389</v>
      </c>
      <c r="N18" s="581"/>
      <c r="O18" s="580"/>
      <c r="P18" s="512">
        <v>350544</v>
      </c>
      <c r="Q18" s="219"/>
      <c r="R18" s="580"/>
      <c r="S18" s="512">
        <v>71081</v>
      </c>
      <c r="T18" s="581"/>
      <c r="U18" s="580"/>
      <c r="V18" s="512">
        <v>798</v>
      </c>
      <c r="W18" s="581"/>
      <c r="X18" s="580"/>
      <c r="Y18" s="512">
        <v>913562</v>
      </c>
      <c r="Z18" s="581"/>
      <c r="AA18" s="580"/>
      <c r="AB18" s="572">
        <v>26.3</v>
      </c>
      <c r="AC18" s="579"/>
      <c r="AD18" s="570"/>
      <c r="AE18" s="572">
        <v>101.3</v>
      </c>
      <c r="AF18" s="578"/>
      <c r="AH18" s="577">
        <v>8288</v>
      </c>
      <c r="AI18" s="576">
        <v>6416</v>
      </c>
      <c r="AJ18" s="453">
        <v>77.400000000000006</v>
      </c>
    </row>
    <row r="19" spans="1:36" ht="21.6" customHeight="1">
      <c r="A19" s="206"/>
      <c r="B19" s="207"/>
      <c r="C19" s="208"/>
      <c r="D19" s="213"/>
      <c r="E19" s="222"/>
      <c r="F19" s="215"/>
      <c r="G19" s="214" t="s">
        <v>747</v>
      </c>
      <c r="H19" s="216"/>
      <c r="I19" s="217"/>
      <c r="J19" s="549">
        <v>65421</v>
      </c>
      <c r="K19" s="548"/>
      <c r="L19" s="547"/>
      <c r="M19" s="549">
        <v>251731</v>
      </c>
      <c r="N19" s="548"/>
      <c r="O19" s="547"/>
      <c r="P19" s="549">
        <v>66129</v>
      </c>
      <c r="Q19" s="222"/>
      <c r="R19" s="547"/>
      <c r="S19" s="549">
        <v>13409</v>
      </c>
      <c r="T19" s="548"/>
      <c r="U19" s="547"/>
      <c r="V19" s="549">
        <v>151</v>
      </c>
      <c r="W19" s="548"/>
      <c r="X19" s="547"/>
      <c r="Y19" s="549">
        <v>172344</v>
      </c>
      <c r="Z19" s="548"/>
      <c r="AA19" s="547"/>
      <c r="AB19" s="544">
        <v>26.3</v>
      </c>
      <c r="AC19" s="546"/>
      <c r="AD19" s="545"/>
      <c r="AE19" s="544">
        <v>101.1</v>
      </c>
      <c r="AF19" s="543"/>
      <c r="AH19" s="542">
        <v>1563</v>
      </c>
      <c r="AI19" s="541">
        <v>1210</v>
      </c>
      <c r="AJ19" s="452">
        <v>77.400000000000006</v>
      </c>
    </row>
    <row r="20" spans="1:36" ht="21.6" customHeight="1">
      <c r="A20" s="220"/>
      <c r="B20" s="214"/>
      <c r="C20" s="221"/>
      <c r="D20" s="229"/>
      <c r="E20" s="1086" t="s">
        <v>193</v>
      </c>
      <c r="F20" s="1086"/>
      <c r="G20" s="1086"/>
      <c r="H20" s="202"/>
      <c r="I20" s="203"/>
      <c r="J20" s="566">
        <v>219610</v>
      </c>
      <c r="K20" s="565"/>
      <c r="L20" s="564"/>
      <c r="M20" s="566">
        <v>219611</v>
      </c>
      <c r="N20" s="565"/>
      <c r="O20" s="564"/>
      <c r="P20" s="566">
        <v>219611</v>
      </c>
      <c r="Q20" s="202"/>
      <c r="R20" s="564"/>
      <c r="S20" s="566">
        <v>0</v>
      </c>
      <c r="T20" s="565"/>
      <c r="U20" s="564"/>
      <c r="V20" s="566">
        <v>0</v>
      </c>
      <c r="W20" s="565"/>
      <c r="X20" s="564"/>
      <c r="Y20" s="566">
        <v>0</v>
      </c>
      <c r="Z20" s="565"/>
      <c r="AA20" s="564"/>
      <c r="AB20" s="561">
        <v>100</v>
      </c>
      <c r="AC20" s="563"/>
      <c r="AD20" s="562"/>
      <c r="AE20" s="561">
        <v>100</v>
      </c>
      <c r="AF20" s="534"/>
      <c r="AH20" s="568">
        <v>22</v>
      </c>
      <c r="AI20" s="567">
        <v>22</v>
      </c>
      <c r="AJ20" s="450">
        <v>100</v>
      </c>
    </row>
    <row r="21" spans="1:36" ht="21.6" customHeight="1">
      <c r="A21" s="201"/>
      <c r="B21" s="1085" t="s">
        <v>194</v>
      </c>
      <c r="C21" s="1085"/>
      <c r="D21" s="1085"/>
      <c r="E21" s="1085"/>
      <c r="F21" s="1085"/>
      <c r="G21" s="1085"/>
      <c r="H21" s="202"/>
      <c r="I21" s="203"/>
      <c r="J21" s="566">
        <v>2037529</v>
      </c>
      <c r="K21" s="565"/>
      <c r="L21" s="564"/>
      <c r="M21" s="566">
        <v>2097534</v>
      </c>
      <c r="N21" s="565"/>
      <c r="O21" s="564"/>
      <c r="P21" s="566">
        <v>2025676</v>
      </c>
      <c r="Q21" s="202"/>
      <c r="R21" s="564"/>
      <c r="S21" s="566">
        <v>5241</v>
      </c>
      <c r="T21" s="565"/>
      <c r="U21" s="564"/>
      <c r="V21" s="566">
        <v>309</v>
      </c>
      <c r="W21" s="565"/>
      <c r="X21" s="564"/>
      <c r="Y21" s="566">
        <v>66926</v>
      </c>
      <c r="Z21" s="565"/>
      <c r="AA21" s="564"/>
      <c r="AB21" s="561">
        <v>96.6</v>
      </c>
      <c r="AC21" s="563"/>
      <c r="AD21" s="562"/>
      <c r="AE21" s="561">
        <v>99.4</v>
      </c>
      <c r="AF21" s="534"/>
      <c r="AH21" s="568">
        <v>288873</v>
      </c>
      <c r="AI21" s="567">
        <v>282987</v>
      </c>
      <c r="AJ21" s="450">
        <v>98</v>
      </c>
    </row>
    <row r="22" spans="1:36" ht="21.6" customHeight="1">
      <c r="A22" s="206"/>
      <c r="B22" s="207"/>
      <c r="C22" s="231"/>
      <c r="D22" s="231"/>
      <c r="E22" s="219"/>
      <c r="F22" s="1087" t="s">
        <v>189</v>
      </c>
      <c r="G22" s="1085"/>
      <c r="H22" s="211"/>
      <c r="I22" s="212"/>
      <c r="J22" s="557">
        <v>2019284</v>
      </c>
      <c r="K22" s="556"/>
      <c r="L22" s="555"/>
      <c r="M22" s="557">
        <v>2031435</v>
      </c>
      <c r="N22" s="556"/>
      <c r="O22" s="555"/>
      <c r="P22" s="557">
        <v>2010147</v>
      </c>
      <c r="Q22" s="211"/>
      <c r="R22" s="555"/>
      <c r="S22" s="557">
        <v>92</v>
      </c>
      <c r="T22" s="556"/>
      <c r="U22" s="555"/>
      <c r="V22" s="557">
        <v>265</v>
      </c>
      <c r="W22" s="556"/>
      <c r="X22" s="555"/>
      <c r="Y22" s="557">
        <v>21461</v>
      </c>
      <c r="Z22" s="556"/>
      <c r="AA22" s="555"/>
      <c r="AB22" s="552">
        <v>99</v>
      </c>
      <c r="AC22" s="554"/>
      <c r="AD22" s="553"/>
      <c r="AE22" s="552">
        <v>99.5</v>
      </c>
      <c r="AF22" s="525"/>
      <c r="AH22" s="551">
        <v>283893</v>
      </c>
      <c r="AI22" s="550">
        <v>280949</v>
      </c>
      <c r="AJ22" s="451">
        <v>99</v>
      </c>
    </row>
    <row r="23" spans="1:36" ht="21.6" customHeight="1">
      <c r="A23" s="220"/>
      <c r="B23" s="214"/>
      <c r="C23" s="232"/>
      <c r="D23" s="232"/>
      <c r="E23" s="222"/>
      <c r="F23" s="1083" t="s">
        <v>190</v>
      </c>
      <c r="G23" s="1084"/>
      <c r="H23" s="216"/>
      <c r="I23" s="217"/>
      <c r="J23" s="549">
        <v>18245</v>
      </c>
      <c r="K23" s="548"/>
      <c r="L23" s="547"/>
      <c r="M23" s="549">
        <v>66099</v>
      </c>
      <c r="N23" s="548"/>
      <c r="O23" s="547"/>
      <c r="P23" s="549">
        <v>15529</v>
      </c>
      <c r="Q23" s="216"/>
      <c r="R23" s="547"/>
      <c r="S23" s="549">
        <v>5149</v>
      </c>
      <c r="T23" s="548"/>
      <c r="U23" s="547"/>
      <c r="V23" s="549">
        <v>44</v>
      </c>
      <c r="W23" s="548"/>
      <c r="X23" s="547"/>
      <c r="Y23" s="549">
        <v>45465</v>
      </c>
      <c r="Z23" s="548"/>
      <c r="AA23" s="547"/>
      <c r="AB23" s="544">
        <v>23.5</v>
      </c>
      <c r="AC23" s="546"/>
      <c r="AD23" s="545"/>
      <c r="AE23" s="544">
        <v>85.1</v>
      </c>
      <c r="AF23" s="543"/>
      <c r="AH23" s="542">
        <v>4980</v>
      </c>
      <c r="AI23" s="541">
        <v>2038</v>
      </c>
      <c r="AJ23" s="452">
        <v>40.9</v>
      </c>
    </row>
    <row r="24" spans="1:36" ht="21.6" customHeight="1">
      <c r="A24" s="201"/>
      <c r="B24" s="1085" t="s">
        <v>195</v>
      </c>
      <c r="C24" s="1085"/>
      <c r="D24" s="1085"/>
      <c r="E24" s="1085"/>
      <c r="F24" s="1085"/>
      <c r="G24" s="1085"/>
      <c r="H24" s="202"/>
      <c r="I24" s="203"/>
      <c r="J24" s="566">
        <v>4985914</v>
      </c>
      <c r="K24" s="565"/>
      <c r="L24" s="564"/>
      <c r="M24" s="566">
        <v>5079792</v>
      </c>
      <c r="N24" s="565"/>
      <c r="O24" s="564"/>
      <c r="P24" s="566">
        <v>5079779</v>
      </c>
      <c r="Q24" s="202"/>
      <c r="R24" s="564"/>
      <c r="S24" s="566">
        <v>0</v>
      </c>
      <c r="T24" s="565"/>
      <c r="U24" s="564"/>
      <c r="V24" s="566">
        <v>0</v>
      </c>
      <c r="W24" s="565"/>
      <c r="X24" s="564"/>
      <c r="Y24" s="566">
        <v>13</v>
      </c>
      <c r="Z24" s="565"/>
      <c r="AA24" s="564"/>
      <c r="AB24" s="561">
        <v>100</v>
      </c>
      <c r="AC24" s="563"/>
      <c r="AD24" s="562"/>
      <c r="AE24" s="561">
        <v>101.9</v>
      </c>
      <c r="AF24" s="534"/>
      <c r="AH24" s="568">
        <v>299</v>
      </c>
      <c r="AI24" s="567">
        <v>299</v>
      </c>
      <c r="AJ24" s="450">
        <v>100</v>
      </c>
    </row>
    <row r="25" spans="1:36" ht="21.6" customHeight="1">
      <c r="A25" s="206"/>
      <c r="B25" s="207"/>
      <c r="C25" s="231"/>
      <c r="D25" s="231"/>
      <c r="E25" s="219"/>
      <c r="F25" s="1087" t="s">
        <v>189</v>
      </c>
      <c r="G25" s="1085"/>
      <c r="H25" s="211"/>
      <c r="I25" s="212"/>
      <c r="J25" s="557">
        <v>4985914</v>
      </c>
      <c r="K25" s="556"/>
      <c r="L25" s="555"/>
      <c r="M25" s="557">
        <v>5079792</v>
      </c>
      <c r="N25" s="556"/>
      <c r="O25" s="555"/>
      <c r="P25" s="557">
        <v>5079779</v>
      </c>
      <c r="Q25" s="211"/>
      <c r="R25" s="555"/>
      <c r="S25" s="557">
        <v>0</v>
      </c>
      <c r="T25" s="556"/>
      <c r="U25" s="555"/>
      <c r="V25" s="557">
        <v>0</v>
      </c>
      <c r="W25" s="556"/>
      <c r="X25" s="555"/>
      <c r="Y25" s="557">
        <v>13</v>
      </c>
      <c r="Z25" s="556"/>
      <c r="AA25" s="555"/>
      <c r="AB25" s="552">
        <v>100</v>
      </c>
      <c r="AC25" s="554"/>
      <c r="AD25" s="553"/>
      <c r="AE25" s="552">
        <v>101.9</v>
      </c>
      <c r="AF25" s="525"/>
      <c r="AH25" s="551">
        <v>298</v>
      </c>
      <c r="AI25" s="550">
        <v>298</v>
      </c>
      <c r="AJ25" s="451">
        <v>100</v>
      </c>
    </row>
    <row r="26" spans="1:36" ht="21.6" customHeight="1">
      <c r="A26" s="220"/>
      <c r="B26" s="214"/>
      <c r="C26" s="232"/>
      <c r="D26" s="232"/>
      <c r="E26" s="222"/>
      <c r="F26" s="1083" t="s">
        <v>190</v>
      </c>
      <c r="G26" s="1084"/>
      <c r="H26" s="216"/>
      <c r="I26" s="217"/>
      <c r="J26" s="549">
        <v>0</v>
      </c>
      <c r="K26" s="548"/>
      <c r="L26" s="547"/>
      <c r="M26" s="549">
        <v>0</v>
      </c>
      <c r="N26" s="548"/>
      <c r="O26" s="547"/>
      <c r="P26" s="549">
        <v>0</v>
      </c>
      <c r="Q26" s="216"/>
      <c r="R26" s="547"/>
      <c r="S26" s="549">
        <v>0</v>
      </c>
      <c r="T26" s="548"/>
      <c r="U26" s="547"/>
      <c r="V26" s="549">
        <v>0</v>
      </c>
      <c r="W26" s="548"/>
      <c r="X26" s="547"/>
      <c r="Y26" s="549">
        <v>0</v>
      </c>
      <c r="Z26" s="548"/>
      <c r="AA26" s="547"/>
      <c r="AB26" s="573" t="s">
        <v>511</v>
      </c>
      <c r="AC26" s="546"/>
      <c r="AD26" s="545"/>
      <c r="AE26" s="573" t="s">
        <v>511</v>
      </c>
      <c r="AF26" s="543"/>
      <c r="AH26" s="542">
        <v>1</v>
      </c>
      <c r="AI26" s="541">
        <v>1</v>
      </c>
      <c r="AJ26" s="452">
        <v>100</v>
      </c>
    </row>
    <row r="27" spans="1:36" ht="21.6" customHeight="1">
      <c r="A27" s="234"/>
      <c r="B27" s="1086" t="s">
        <v>196</v>
      </c>
      <c r="C27" s="1086"/>
      <c r="D27" s="1086"/>
      <c r="E27" s="1086"/>
      <c r="F27" s="1086"/>
      <c r="G27" s="1086"/>
      <c r="H27" s="202"/>
      <c r="I27" s="203"/>
      <c r="J27" s="566">
        <v>68309</v>
      </c>
      <c r="K27" s="565"/>
      <c r="L27" s="564"/>
      <c r="M27" s="566">
        <v>79582</v>
      </c>
      <c r="N27" s="565"/>
      <c r="O27" s="564"/>
      <c r="P27" s="566">
        <v>79582</v>
      </c>
      <c r="Q27" s="202"/>
      <c r="R27" s="564"/>
      <c r="S27" s="566">
        <v>0</v>
      </c>
      <c r="T27" s="565"/>
      <c r="U27" s="564"/>
      <c r="V27" s="566">
        <v>0</v>
      </c>
      <c r="W27" s="565"/>
      <c r="X27" s="564"/>
      <c r="Y27" s="566">
        <v>0</v>
      </c>
      <c r="Z27" s="565"/>
      <c r="AA27" s="564"/>
      <c r="AB27" s="561">
        <v>100</v>
      </c>
      <c r="AC27" s="563"/>
      <c r="AD27" s="562"/>
      <c r="AE27" s="561">
        <v>116.5</v>
      </c>
      <c r="AF27" s="534"/>
      <c r="AH27" s="568">
        <v>5</v>
      </c>
      <c r="AI27" s="567">
        <v>5</v>
      </c>
      <c r="AJ27" s="450">
        <v>100</v>
      </c>
    </row>
    <row r="28" spans="1:36" ht="21.6" customHeight="1">
      <c r="A28" s="201"/>
      <c r="B28" s="1085" t="s">
        <v>197</v>
      </c>
      <c r="C28" s="1085"/>
      <c r="D28" s="1085"/>
      <c r="E28" s="1085"/>
      <c r="F28" s="1086"/>
      <c r="G28" s="1086"/>
      <c r="H28" s="202"/>
      <c r="I28" s="203"/>
      <c r="J28" s="566">
        <v>0</v>
      </c>
      <c r="K28" s="565"/>
      <c r="L28" s="564"/>
      <c r="M28" s="566">
        <v>121</v>
      </c>
      <c r="N28" s="565"/>
      <c r="O28" s="564"/>
      <c r="P28" s="566">
        <v>121</v>
      </c>
      <c r="Q28" s="202"/>
      <c r="R28" s="564"/>
      <c r="S28" s="566">
        <v>0</v>
      </c>
      <c r="T28" s="565"/>
      <c r="U28" s="564"/>
      <c r="V28" s="566">
        <v>0</v>
      </c>
      <c r="W28" s="565"/>
      <c r="X28" s="564"/>
      <c r="Y28" s="566">
        <v>0</v>
      </c>
      <c r="Z28" s="565"/>
      <c r="AA28" s="564"/>
      <c r="AB28" s="575">
        <v>100</v>
      </c>
      <c r="AC28" s="563"/>
      <c r="AD28" s="562"/>
      <c r="AE28" s="575" t="s">
        <v>511</v>
      </c>
      <c r="AF28" s="534"/>
      <c r="AH28" s="568">
        <v>1</v>
      </c>
      <c r="AI28" s="567">
        <v>1</v>
      </c>
      <c r="AJ28" s="450">
        <v>100</v>
      </c>
    </row>
    <row r="29" spans="1:36" ht="21.6" customHeight="1">
      <c r="A29" s="206"/>
      <c r="B29" s="207"/>
      <c r="C29" s="231"/>
      <c r="D29" s="231"/>
      <c r="E29" s="219"/>
      <c r="F29" s="1087" t="s">
        <v>189</v>
      </c>
      <c r="G29" s="1085"/>
      <c r="H29" s="211"/>
      <c r="I29" s="212"/>
      <c r="J29" s="557">
        <v>0</v>
      </c>
      <c r="K29" s="556"/>
      <c r="L29" s="555"/>
      <c r="M29" s="557">
        <v>121</v>
      </c>
      <c r="N29" s="556"/>
      <c r="O29" s="555"/>
      <c r="P29" s="557">
        <v>121</v>
      </c>
      <c r="Q29" s="211"/>
      <c r="R29" s="555"/>
      <c r="S29" s="557">
        <v>0</v>
      </c>
      <c r="T29" s="556"/>
      <c r="U29" s="555"/>
      <c r="V29" s="557">
        <v>0</v>
      </c>
      <c r="W29" s="556"/>
      <c r="X29" s="555"/>
      <c r="Y29" s="557">
        <v>0</v>
      </c>
      <c r="Z29" s="556"/>
      <c r="AA29" s="555"/>
      <c r="AB29" s="599">
        <v>100</v>
      </c>
      <c r="AC29" s="554"/>
      <c r="AD29" s="553"/>
      <c r="AE29" s="574" t="s">
        <v>511</v>
      </c>
      <c r="AF29" s="525"/>
      <c r="AH29" s="551">
        <v>1</v>
      </c>
      <c r="AI29" s="550">
        <v>1</v>
      </c>
      <c r="AJ29" s="451">
        <v>100</v>
      </c>
    </row>
    <row r="30" spans="1:36" ht="21.6" customHeight="1">
      <c r="A30" s="220"/>
      <c r="B30" s="214"/>
      <c r="C30" s="232"/>
      <c r="D30" s="232"/>
      <c r="E30" s="222"/>
      <c r="F30" s="1083" t="s">
        <v>190</v>
      </c>
      <c r="G30" s="1084"/>
      <c r="H30" s="216"/>
      <c r="I30" s="217"/>
      <c r="J30" s="549">
        <v>0</v>
      </c>
      <c r="K30" s="548"/>
      <c r="L30" s="547"/>
      <c r="M30" s="549">
        <v>0</v>
      </c>
      <c r="N30" s="548"/>
      <c r="O30" s="547"/>
      <c r="P30" s="549">
        <v>0</v>
      </c>
      <c r="Q30" s="216"/>
      <c r="R30" s="547"/>
      <c r="S30" s="549">
        <v>0</v>
      </c>
      <c r="T30" s="548"/>
      <c r="U30" s="547"/>
      <c r="V30" s="549">
        <v>0</v>
      </c>
      <c r="W30" s="548"/>
      <c r="X30" s="547"/>
      <c r="Y30" s="549">
        <v>0</v>
      </c>
      <c r="Z30" s="548"/>
      <c r="AA30" s="547"/>
      <c r="AB30" s="573" t="s">
        <v>511</v>
      </c>
      <c r="AC30" s="546"/>
      <c r="AD30" s="545"/>
      <c r="AE30" s="573" t="s">
        <v>511</v>
      </c>
      <c r="AF30" s="543"/>
      <c r="AH30" s="542">
        <v>0</v>
      </c>
      <c r="AI30" s="541">
        <v>0</v>
      </c>
      <c r="AJ30" s="452" t="s">
        <v>511</v>
      </c>
    </row>
    <row r="31" spans="1:36" ht="21.6" customHeight="1">
      <c r="A31" s="201"/>
      <c r="B31" s="1085" t="s">
        <v>198</v>
      </c>
      <c r="C31" s="1085"/>
      <c r="D31" s="1085"/>
      <c r="E31" s="1085"/>
      <c r="F31" s="1086"/>
      <c r="G31" s="1086"/>
      <c r="H31" s="202"/>
      <c r="I31" s="203"/>
      <c r="J31" s="566">
        <v>23963</v>
      </c>
      <c r="K31" s="565"/>
      <c r="L31" s="564"/>
      <c r="M31" s="566">
        <v>23669</v>
      </c>
      <c r="N31" s="565"/>
      <c r="O31" s="564"/>
      <c r="P31" s="566">
        <v>23701</v>
      </c>
      <c r="Q31" s="202"/>
      <c r="R31" s="564"/>
      <c r="S31" s="566">
        <v>0</v>
      </c>
      <c r="T31" s="565"/>
      <c r="U31" s="564"/>
      <c r="V31" s="566">
        <v>39</v>
      </c>
      <c r="W31" s="565"/>
      <c r="X31" s="564"/>
      <c r="Y31" s="566">
        <v>7</v>
      </c>
      <c r="Z31" s="565"/>
      <c r="AA31" s="564"/>
      <c r="AB31" s="561">
        <v>100.1</v>
      </c>
      <c r="AC31" s="563"/>
      <c r="AD31" s="562"/>
      <c r="AE31" s="561">
        <v>98.9</v>
      </c>
      <c r="AF31" s="534"/>
      <c r="AH31" s="568">
        <v>157077</v>
      </c>
      <c r="AI31" s="567">
        <v>157291</v>
      </c>
      <c r="AJ31" s="450">
        <v>100.1</v>
      </c>
    </row>
    <row r="32" spans="1:36" ht="21.6" customHeight="1">
      <c r="A32" s="206"/>
      <c r="B32" s="207"/>
      <c r="C32" s="231"/>
      <c r="D32" s="231"/>
      <c r="E32" s="219"/>
      <c r="F32" s="1087" t="s">
        <v>189</v>
      </c>
      <c r="G32" s="1085"/>
      <c r="H32" s="211"/>
      <c r="I32" s="212"/>
      <c r="J32" s="557">
        <v>23963</v>
      </c>
      <c r="K32" s="556"/>
      <c r="L32" s="555"/>
      <c r="M32" s="557">
        <v>23561</v>
      </c>
      <c r="N32" s="556"/>
      <c r="O32" s="555"/>
      <c r="P32" s="557">
        <v>23593</v>
      </c>
      <c r="Q32" s="211"/>
      <c r="R32" s="555"/>
      <c r="S32" s="557">
        <v>0</v>
      </c>
      <c r="T32" s="556"/>
      <c r="U32" s="555"/>
      <c r="V32" s="557">
        <v>39</v>
      </c>
      <c r="W32" s="556"/>
      <c r="X32" s="555"/>
      <c r="Y32" s="557">
        <v>7</v>
      </c>
      <c r="Z32" s="556"/>
      <c r="AA32" s="555"/>
      <c r="AB32" s="552">
        <v>100.1</v>
      </c>
      <c r="AC32" s="554"/>
      <c r="AD32" s="238"/>
      <c r="AE32" s="552">
        <v>98.5</v>
      </c>
      <c r="AF32" s="525"/>
      <c r="AH32" s="551">
        <v>157076</v>
      </c>
      <c r="AI32" s="550">
        <v>157290</v>
      </c>
      <c r="AJ32" s="451">
        <v>100.1</v>
      </c>
    </row>
    <row r="33" spans="1:36" ht="21.6" customHeight="1">
      <c r="A33" s="220"/>
      <c r="B33" s="214"/>
      <c r="C33" s="232"/>
      <c r="D33" s="232"/>
      <c r="E33" s="222"/>
      <c r="F33" s="1083" t="s">
        <v>190</v>
      </c>
      <c r="G33" s="1084"/>
      <c r="H33" s="216"/>
      <c r="I33" s="217"/>
      <c r="J33" s="549">
        <v>0</v>
      </c>
      <c r="K33" s="548"/>
      <c r="L33" s="547"/>
      <c r="M33" s="549">
        <v>108</v>
      </c>
      <c r="N33" s="548"/>
      <c r="O33" s="547"/>
      <c r="P33" s="549">
        <v>108</v>
      </c>
      <c r="Q33" s="216"/>
      <c r="R33" s="547"/>
      <c r="S33" s="549">
        <v>0</v>
      </c>
      <c r="T33" s="548"/>
      <c r="U33" s="547"/>
      <c r="V33" s="549">
        <v>0</v>
      </c>
      <c r="W33" s="548"/>
      <c r="X33" s="547"/>
      <c r="Y33" s="549">
        <v>0</v>
      </c>
      <c r="Z33" s="548"/>
      <c r="AA33" s="547"/>
      <c r="AB33" s="585">
        <v>100</v>
      </c>
      <c r="AC33" s="571"/>
      <c r="AD33" s="570"/>
      <c r="AE33" s="569" t="s">
        <v>511</v>
      </c>
      <c r="AF33" s="543"/>
      <c r="AH33" s="542">
        <v>1</v>
      </c>
      <c r="AI33" s="541">
        <v>1</v>
      </c>
      <c r="AJ33" s="453">
        <v>100</v>
      </c>
    </row>
    <row r="34" spans="1:36" ht="21.6" customHeight="1">
      <c r="A34" s="201"/>
      <c r="B34" s="1085" t="s">
        <v>199</v>
      </c>
      <c r="C34" s="1085"/>
      <c r="D34" s="1085"/>
      <c r="E34" s="1085"/>
      <c r="F34" s="1086"/>
      <c r="G34" s="1086"/>
      <c r="H34" s="202"/>
      <c r="I34" s="203"/>
      <c r="J34" s="566">
        <v>4603669</v>
      </c>
      <c r="K34" s="565"/>
      <c r="L34" s="564"/>
      <c r="M34" s="566">
        <v>4641843</v>
      </c>
      <c r="N34" s="565"/>
      <c r="O34" s="564"/>
      <c r="P34" s="566">
        <v>4635668</v>
      </c>
      <c r="Q34" s="202"/>
      <c r="R34" s="564"/>
      <c r="S34" s="566">
        <v>0</v>
      </c>
      <c r="T34" s="565"/>
      <c r="U34" s="564"/>
      <c r="V34" s="566">
        <v>165</v>
      </c>
      <c r="W34" s="565"/>
      <c r="X34" s="564"/>
      <c r="Y34" s="566">
        <v>6340</v>
      </c>
      <c r="Z34" s="565"/>
      <c r="AA34" s="564"/>
      <c r="AB34" s="561">
        <v>99.9</v>
      </c>
      <c r="AC34" s="563"/>
      <c r="AD34" s="562"/>
      <c r="AE34" s="561">
        <v>100.7</v>
      </c>
      <c r="AF34" s="534"/>
      <c r="AH34" s="568">
        <v>1529</v>
      </c>
      <c r="AI34" s="567">
        <v>1471</v>
      </c>
      <c r="AJ34" s="450">
        <v>96.2</v>
      </c>
    </row>
    <row r="35" spans="1:36" ht="21.6" customHeight="1">
      <c r="A35" s="206"/>
      <c r="B35" s="207"/>
      <c r="C35" s="231"/>
      <c r="D35" s="231"/>
      <c r="E35" s="219"/>
      <c r="F35" s="1087" t="s">
        <v>189</v>
      </c>
      <c r="G35" s="1085"/>
      <c r="H35" s="211"/>
      <c r="I35" s="212"/>
      <c r="J35" s="557">
        <v>4600251</v>
      </c>
      <c r="K35" s="556"/>
      <c r="L35" s="555"/>
      <c r="M35" s="557">
        <v>4637176</v>
      </c>
      <c r="N35" s="556"/>
      <c r="O35" s="555"/>
      <c r="P35" s="557">
        <v>4634153</v>
      </c>
      <c r="Q35" s="211"/>
      <c r="R35" s="555"/>
      <c r="S35" s="557">
        <v>0</v>
      </c>
      <c r="T35" s="556"/>
      <c r="U35" s="555"/>
      <c r="V35" s="557">
        <v>165</v>
      </c>
      <c r="W35" s="556"/>
      <c r="X35" s="555"/>
      <c r="Y35" s="557">
        <v>3188</v>
      </c>
      <c r="Z35" s="556"/>
      <c r="AA35" s="555"/>
      <c r="AB35" s="552">
        <v>99.9</v>
      </c>
      <c r="AC35" s="554"/>
      <c r="AD35" s="553"/>
      <c r="AE35" s="552">
        <v>100.7</v>
      </c>
      <c r="AF35" s="525"/>
      <c r="AH35" s="551">
        <v>1497</v>
      </c>
      <c r="AI35" s="550">
        <v>1466</v>
      </c>
      <c r="AJ35" s="451">
        <v>97.9</v>
      </c>
    </row>
    <row r="36" spans="1:36" ht="21.6" customHeight="1">
      <c r="A36" s="220"/>
      <c r="B36" s="214"/>
      <c r="C36" s="232"/>
      <c r="D36" s="232"/>
      <c r="E36" s="222"/>
      <c r="F36" s="1083" t="s">
        <v>190</v>
      </c>
      <c r="G36" s="1084"/>
      <c r="H36" s="216"/>
      <c r="I36" s="217"/>
      <c r="J36" s="549">
        <v>3418</v>
      </c>
      <c r="K36" s="548"/>
      <c r="L36" s="547"/>
      <c r="M36" s="549">
        <v>4667</v>
      </c>
      <c r="N36" s="548"/>
      <c r="O36" s="547"/>
      <c r="P36" s="549">
        <v>1515</v>
      </c>
      <c r="Q36" s="216"/>
      <c r="R36" s="547"/>
      <c r="S36" s="549">
        <v>0</v>
      </c>
      <c r="T36" s="548"/>
      <c r="U36" s="547"/>
      <c r="V36" s="549">
        <v>0</v>
      </c>
      <c r="W36" s="548"/>
      <c r="X36" s="547"/>
      <c r="Y36" s="549">
        <v>3152</v>
      </c>
      <c r="Z36" s="548"/>
      <c r="AA36" s="547"/>
      <c r="AB36" s="544">
        <v>32.5</v>
      </c>
      <c r="AC36" s="546"/>
      <c r="AD36" s="545"/>
      <c r="AE36" s="600">
        <v>44.3</v>
      </c>
      <c r="AF36" s="543"/>
      <c r="AH36" s="542">
        <v>32</v>
      </c>
      <c r="AI36" s="541">
        <v>5</v>
      </c>
      <c r="AJ36" s="452">
        <v>15.6</v>
      </c>
    </row>
    <row r="37" spans="1:36" ht="21.6" customHeight="1">
      <c r="A37" s="201"/>
      <c r="B37" s="1085" t="s">
        <v>200</v>
      </c>
      <c r="C37" s="1085"/>
      <c r="D37" s="1085"/>
      <c r="E37" s="1085"/>
      <c r="F37" s="1086"/>
      <c r="G37" s="1086"/>
      <c r="H37" s="235"/>
      <c r="I37" s="236"/>
      <c r="J37" s="566">
        <v>7976950</v>
      </c>
      <c r="K37" s="565"/>
      <c r="L37" s="564"/>
      <c r="M37" s="566">
        <v>8257783</v>
      </c>
      <c r="N37" s="565"/>
      <c r="O37" s="564"/>
      <c r="P37" s="566">
        <v>7996427</v>
      </c>
      <c r="Q37" s="235"/>
      <c r="R37" s="564"/>
      <c r="S37" s="566">
        <v>14710</v>
      </c>
      <c r="T37" s="565"/>
      <c r="U37" s="564"/>
      <c r="V37" s="566">
        <v>538</v>
      </c>
      <c r="W37" s="565"/>
      <c r="X37" s="564"/>
      <c r="Y37" s="566">
        <v>247184</v>
      </c>
      <c r="Z37" s="565"/>
      <c r="AA37" s="564"/>
      <c r="AB37" s="561">
        <v>96.8</v>
      </c>
      <c r="AC37" s="563"/>
      <c r="AD37" s="562"/>
      <c r="AE37" s="561">
        <v>100.2</v>
      </c>
      <c r="AF37" s="534"/>
      <c r="AH37" s="560" t="s">
        <v>511</v>
      </c>
      <c r="AI37" s="559" t="s">
        <v>511</v>
      </c>
      <c r="AJ37" s="558" t="s">
        <v>511</v>
      </c>
    </row>
    <row r="38" spans="1:36" ht="21.6" customHeight="1">
      <c r="A38" s="206"/>
      <c r="B38" s="207"/>
      <c r="C38" s="231"/>
      <c r="D38" s="231"/>
      <c r="E38" s="219"/>
      <c r="F38" s="1087" t="s">
        <v>189</v>
      </c>
      <c r="G38" s="1085"/>
      <c r="H38" s="237"/>
      <c r="I38" s="238"/>
      <c r="J38" s="557">
        <v>7909834</v>
      </c>
      <c r="K38" s="556"/>
      <c r="L38" s="555"/>
      <c r="M38" s="557">
        <v>8001316</v>
      </c>
      <c r="N38" s="556"/>
      <c r="O38" s="555"/>
      <c r="P38" s="557">
        <v>7929053</v>
      </c>
      <c r="Q38" s="237"/>
      <c r="R38" s="555"/>
      <c r="S38" s="557">
        <v>1049</v>
      </c>
      <c r="T38" s="556"/>
      <c r="U38" s="555"/>
      <c r="V38" s="557">
        <v>385</v>
      </c>
      <c r="W38" s="556"/>
      <c r="X38" s="555"/>
      <c r="Y38" s="557">
        <v>71599</v>
      </c>
      <c r="Z38" s="556"/>
      <c r="AA38" s="555"/>
      <c r="AB38" s="552">
        <v>99.1</v>
      </c>
      <c r="AC38" s="554"/>
      <c r="AD38" s="553"/>
      <c r="AE38" s="552">
        <v>100.2</v>
      </c>
      <c r="AF38" s="525"/>
      <c r="AH38" s="551" t="s">
        <v>511</v>
      </c>
      <c r="AI38" s="550" t="s">
        <v>511</v>
      </c>
      <c r="AJ38" s="451" t="s">
        <v>511</v>
      </c>
    </row>
    <row r="39" spans="1:36" ht="21.6" customHeight="1">
      <c r="A39" s="220"/>
      <c r="B39" s="214"/>
      <c r="C39" s="232"/>
      <c r="D39" s="232"/>
      <c r="E39" s="222"/>
      <c r="F39" s="1083" t="s">
        <v>190</v>
      </c>
      <c r="G39" s="1084"/>
      <c r="H39" s="53"/>
      <c r="I39" s="239"/>
      <c r="J39" s="549">
        <v>67116</v>
      </c>
      <c r="K39" s="548"/>
      <c r="L39" s="547"/>
      <c r="M39" s="549">
        <v>256467</v>
      </c>
      <c r="N39" s="548"/>
      <c r="O39" s="547"/>
      <c r="P39" s="549">
        <v>67374</v>
      </c>
      <c r="Q39" s="53"/>
      <c r="R39" s="547"/>
      <c r="S39" s="549">
        <v>13661</v>
      </c>
      <c r="T39" s="548"/>
      <c r="U39" s="547"/>
      <c r="V39" s="549">
        <v>153</v>
      </c>
      <c r="W39" s="548"/>
      <c r="X39" s="547"/>
      <c r="Y39" s="549">
        <v>175585</v>
      </c>
      <c r="Z39" s="548"/>
      <c r="AA39" s="547"/>
      <c r="AB39" s="544">
        <v>26.3</v>
      </c>
      <c r="AC39" s="546"/>
      <c r="AD39" s="545"/>
      <c r="AE39" s="544">
        <v>100.4</v>
      </c>
      <c r="AF39" s="543"/>
      <c r="AH39" s="542" t="s">
        <v>511</v>
      </c>
      <c r="AI39" s="541" t="s">
        <v>511</v>
      </c>
      <c r="AJ39" s="452" t="s">
        <v>511</v>
      </c>
    </row>
    <row r="40" spans="1:36" ht="21.6" customHeight="1">
      <c r="A40" s="201"/>
      <c r="B40" s="1085" t="s">
        <v>39</v>
      </c>
      <c r="C40" s="1085"/>
      <c r="D40" s="1085"/>
      <c r="E40" s="1085"/>
      <c r="F40" s="1086"/>
      <c r="G40" s="1086"/>
      <c r="H40" s="235"/>
      <c r="I40" s="236"/>
      <c r="J40" s="540">
        <v>135580369</v>
      </c>
      <c r="K40" s="539"/>
      <c r="L40" s="538"/>
      <c r="M40" s="540">
        <v>139547750</v>
      </c>
      <c r="N40" s="539"/>
      <c r="O40" s="538"/>
      <c r="P40" s="540">
        <v>136102491</v>
      </c>
      <c r="Q40" s="439"/>
      <c r="R40" s="538"/>
      <c r="S40" s="540">
        <v>241689</v>
      </c>
      <c r="T40" s="539"/>
      <c r="U40" s="538"/>
      <c r="V40" s="540">
        <v>80790</v>
      </c>
      <c r="W40" s="539"/>
      <c r="X40" s="538"/>
      <c r="Y40" s="540">
        <v>3284360</v>
      </c>
      <c r="Z40" s="539"/>
      <c r="AA40" s="538"/>
      <c r="AB40" s="535">
        <v>97.5</v>
      </c>
      <c r="AC40" s="537"/>
      <c r="AD40" s="536"/>
      <c r="AE40" s="535">
        <v>100.4</v>
      </c>
      <c r="AF40" s="534"/>
      <c r="AH40" s="533">
        <v>1009007</v>
      </c>
      <c r="AI40" s="532">
        <v>985307</v>
      </c>
      <c r="AJ40" s="454">
        <v>97.7</v>
      </c>
    </row>
    <row r="41" spans="1:36" ht="21.6" customHeight="1">
      <c r="A41" s="206"/>
      <c r="B41" s="207"/>
      <c r="C41" s="231"/>
      <c r="D41" s="231"/>
      <c r="E41" s="219"/>
      <c r="F41" s="1087" t="s">
        <v>189</v>
      </c>
      <c r="G41" s="1085"/>
      <c r="H41" s="237"/>
      <c r="I41" s="238"/>
      <c r="J41" s="531">
        <v>134679638</v>
      </c>
      <c r="K41" s="530"/>
      <c r="L41" s="529"/>
      <c r="M41" s="531">
        <v>136179245</v>
      </c>
      <c r="N41" s="530"/>
      <c r="O41" s="529"/>
      <c r="P41" s="531">
        <v>135170248</v>
      </c>
      <c r="Q41" s="440"/>
      <c r="R41" s="529"/>
      <c r="S41" s="531">
        <v>9029</v>
      </c>
      <c r="T41" s="530"/>
      <c r="U41" s="529"/>
      <c r="V41" s="531">
        <v>78984</v>
      </c>
      <c r="W41" s="530"/>
      <c r="X41" s="529"/>
      <c r="Y41" s="531">
        <v>1078952</v>
      </c>
      <c r="Z41" s="530"/>
      <c r="AA41" s="529"/>
      <c r="AB41" s="526">
        <v>99.3</v>
      </c>
      <c r="AC41" s="528"/>
      <c r="AD41" s="527"/>
      <c r="AE41" s="526">
        <v>100.4</v>
      </c>
      <c r="AF41" s="525"/>
      <c r="AH41" s="524">
        <v>977362</v>
      </c>
      <c r="AI41" s="523">
        <v>964745</v>
      </c>
      <c r="AJ41" s="455">
        <v>98.7</v>
      </c>
    </row>
    <row r="42" spans="1:36" ht="21.6" customHeight="1">
      <c r="A42" s="246"/>
      <c r="B42" s="247"/>
      <c r="C42" s="248"/>
      <c r="D42" s="248"/>
      <c r="E42" s="249"/>
      <c r="F42" s="1081" t="s">
        <v>190</v>
      </c>
      <c r="G42" s="1082"/>
      <c r="H42" s="250"/>
      <c r="I42" s="251"/>
      <c r="J42" s="522">
        <v>900731</v>
      </c>
      <c r="K42" s="521"/>
      <c r="L42" s="520"/>
      <c r="M42" s="522">
        <v>3368505</v>
      </c>
      <c r="N42" s="521"/>
      <c r="O42" s="520"/>
      <c r="P42" s="522">
        <v>932243</v>
      </c>
      <c r="Q42" s="65"/>
      <c r="R42" s="520"/>
      <c r="S42" s="522">
        <v>232660</v>
      </c>
      <c r="T42" s="521"/>
      <c r="U42" s="520"/>
      <c r="V42" s="522">
        <v>1806</v>
      </c>
      <c r="W42" s="521"/>
      <c r="X42" s="520"/>
      <c r="Y42" s="522">
        <v>2205408</v>
      </c>
      <c r="Z42" s="521"/>
      <c r="AA42" s="520"/>
      <c r="AB42" s="517">
        <v>27.7</v>
      </c>
      <c r="AC42" s="519"/>
      <c r="AD42" s="518"/>
      <c r="AE42" s="517">
        <v>103.5</v>
      </c>
      <c r="AF42" s="516"/>
      <c r="AH42" s="515">
        <v>31645</v>
      </c>
      <c r="AI42" s="514">
        <v>20562</v>
      </c>
      <c r="AJ42" s="456">
        <v>65</v>
      </c>
    </row>
    <row r="43" spans="1:36" ht="1.5" customHeight="1">
      <c r="A43" s="48"/>
      <c r="B43" s="207"/>
      <c r="C43" s="231"/>
      <c r="D43" s="231"/>
      <c r="E43" s="207"/>
      <c r="F43" s="207"/>
      <c r="G43" s="207"/>
      <c r="H43" s="48"/>
      <c r="I43" s="48"/>
      <c r="J43" s="511"/>
      <c r="K43" s="511"/>
      <c r="L43" s="511"/>
      <c r="M43" s="511"/>
      <c r="N43" s="511"/>
      <c r="O43" s="511"/>
      <c r="P43" s="511"/>
      <c r="Q43" s="60"/>
      <c r="R43" s="511"/>
      <c r="S43" s="511"/>
      <c r="T43" s="511"/>
      <c r="U43" s="511"/>
      <c r="V43" s="511"/>
      <c r="W43" s="511"/>
      <c r="X43" s="511"/>
      <c r="Y43" s="511"/>
      <c r="Z43" s="511"/>
      <c r="AA43" s="511"/>
      <c r="AB43" s="513"/>
      <c r="AC43" s="513"/>
      <c r="AD43" s="513"/>
      <c r="AE43" s="513"/>
      <c r="AF43" s="512"/>
      <c r="AH43" s="255"/>
      <c r="AI43" s="511"/>
      <c r="AJ43" s="256"/>
    </row>
    <row r="44" spans="1:36" s="48" customFormat="1">
      <c r="AH44" s="255" t="s">
        <v>513</v>
      </c>
    </row>
    <row r="45" spans="1:36">
      <c r="AH45" s="257" t="s">
        <v>206</v>
      </c>
    </row>
    <row r="46" spans="1:36">
      <c r="AH46" s="255" t="s">
        <v>207</v>
      </c>
      <c r="AI46" s="48"/>
      <c r="AJ46" s="48"/>
    </row>
    <row r="47" spans="1:36">
      <c r="AH47" s="255" t="s">
        <v>514</v>
      </c>
    </row>
    <row r="48" spans="1:36">
      <c r="AH48" s="257" t="s">
        <v>655</v>
      </c>
    </row>
    <row r="49" spans="34:34">
      <c r="AH49" s="257" t="s">
        <v>208</v>
      </c>
    </row>
  </sheetData>
  <mergeCells count="39">
    <mergeCell ref="F42:G42"/>
    <mergeCell ref="B34:G34"/>
    <mergeCell ref="F35:G35"/>
    <mergeCell ref="F36:G36"/>
    <mergeCell ref="B37:G37"/>
    <mergeCell ref="F38:G38"/>
    <mergeCell ref="F39:G39"/>
    <mergeCell ref="B40:G40"/>
    <mergeCell ref="F41:G41"/>
    <mergeCell ref="F33:G33"/>
    <mergeCell ref="F22:G22"/>
    <mergeCell ref="F23:G23"/>
    <mergeCell ref="B24:G24"/>
    <mergeCell ref="F25:G25"/>
    <mergeCell ref="F26:G26"/>
    <mergeCell ref="B27:G27"/>
    <mergeCell ref="B28:G28"/>
    <mergeCell ref="F29:G29"/>
    <mergeCell ref="F30:G30"/>
    <mergeCell ref="B31:G31"/>
    <mergeCell ref="F32:G32"/>
    <mergeCell ref="A1:M1"/>
    <mergeCell ref="A3:H4"/>
    <mergeCell ref="J3:Y3"/>
    <mergeCell ref="F8:G8"/>
    <mergeCell ref="E9:G9"/>
    <mergeCell ref="B5:G5"/>
    <mergeCell ref="B21:G21"/>
    <mergeCell ref="E6:G6"/>
    <mergeCell ref="F7:G7"/>
    <mergeCell ref="AB3:AE3"/>
    <mergeCell ref="AH3:AJ3"/>
    <mergeCell ref="E13:G13"/>
    <mergeCell ref="F14:G14"/>
    <mergeCell ref="F17:G17"/>
    <mergeCell ref="E20:G20"/>
    <mergeCell ref="F10:G10"/>
    <mergeCell ref="F11:G11"/>
    <mergeCell ref="B12:G12"/>
  </mergeCells>
  <phoneticPr fontId="2"/>
  <printOptions horizontalCentered="1" verticalCentered="1"/>
  <pageMargins left="0.39370078740157483" right="0.15748031496062992" top="0.31496062992125984" bottom="0.19685039370078741" header="0.51181102362204722" footer="0.23622047244094491"/>
  <pageSetup paperSize="9" scale="62" firstPageNumber="7" orientation="landscape" useFirstPageNumber="1" horizontalDpi="1200" verticalDpi="1200" r:id="rId1"/>
  <headerFooter alignWithMargins="0">
    <oddHeader>&amp;L　</oddHeader>
    <oddFooter>&amp;C&amp;"ＭＳ Ｐ明朝,標準"－&amp;P－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topLeftCell="A16" zoomScaleNormal="100" workbookViewId="0">
      <selection activeCell="L13" sqref="L13"/>
    </sheetView>
  </sheetViews>
  <sheetFormatPr defaultRowHeight="13.5"/>
  <sheetData>
    <row r="1" spans="1:11">
      <c r="A1" s="99"/>
      <c r="B1" s="1"/>
      <c r="C1" s="1"/>
      <c r="D1" s="1"/>
      <c r="E1" s="1"/>
      <c r="F1" s="1"/>
      <c r="G1" s="1"/>
      <c r="H1" s="1"/>
      <c r="I1" s="1"/>
      <c r="J1" s="1"/>
      <c r="K1" s="1"/>
    </row>
    <row r="2" spans="1:11">
      <c r="A2" s="1"/>
      <c r="B2" s="1"/>
      <c r="C2" s="1"/>
      <c r="D2" s="1"/>
      <c r="E2" s="1"/>
      <c r="F2" s="1"/>
      <c r="G2" s="1"/>
      <c r="H2" s="1"/>
      <c r="I2" s="1"/>
      <c r="J2" s="1"/>
      <c r="K2" s="1"/>
    </row>
    <row r="3" spans="1:11">
      <c r="A3" s="1"/>
      <c r="B3" s="1"/>
      <c r="C3" s="1"/>
      <c r="D3" s="1"/>
      <c r="E3" s="1"/>
      <c r="F3" s="1"/>
      <c r="G3" s="1"/>
    </row>
    <row r="4" spans="1:11">
      <c r="A4" s="1"/>
      <c r="B4" s="1"/>
      <c r="C4" s="1"/>
      <c r="D4" s="1"/>
      <c r="E4" s="1"/>
      <c r="F4" s="1"/>
      <c r="G4" s="1"/>
    </row>
    <row r="5" spans="1:11">
      <c r="A5" s="1"/>
      <c r="B5" s="1"/>
      <c r="C5" s="1"/>
      <c r="D5" s="1"/>
      <c r="E5" s="1"/>
      <c r="F5" s="1"/>
      <c r="G5" s="1"/>
    </row>
    <row r="6" spans="1:11">
      <c r="A6" s="1"/>
      <c r="B6" s="1"/>
      <c r="C6" s="1"/>
      <c r="D6" s="1"/>
      <c r="E6" s="1"/>
      <c r="F6" s="1"/>
      <c r="G6" s="1"/>
    </row>
    <row r="7" spans="1:11">
      <c r="A7" s="1"/>
      <c r="B7" s="1"/>
      <c r="C7" s="1"/>
      <c r="D7" s="1"/>
      <c r="E7" s="1"/>
      <c r="F7" s="1"/>
      <c r="G7" s="1"/>
    </row>
    <row r="8" spans="1:11">
      <c r="A8" s="1"/>
      <c r="B8" s="1"/>
      <c r="C8" s="1"/>
      <c r="D8" s="1"/>
      <c r="E8" s="1"/>
      <c r="F8" s="1"/>
      <c r="G8" s="1"/>
    </row>
    <row r="9" spans="1:11">
      <c r="A9" s="1"/>
      <c r="B9" s="1"/>
      <c r="C9" s="1"/>
      <c r="D9" s="1"/>
      <c r="E9" s="1"/>
      <c r="F9" s="1"/>
      <c r="G9" s="1"/>
    </row>
    <row r="10" spans="1:11">
      <c r="A10" s="1"/>
      <c r="B10" s="1"/>
      <c r="C10" s="1"/>
      <c r="D10" s="1"/>
      <c r="E10" s="1"/>
      <c r="F10" s="1"/>
      <c r="G10" s="1"/>
    </row>
    <row r="11" spans="1:11">
      <c r="A11" s="1"/>
      <c r="B11" s="1"/>
      <c r="C11" s="1"/>
      <c r="D11" s="1"/>
      <c r="E11" s="1"/>
      <c r="F11" s="1"/>
      <c r="G11" s="1"/>
    </row>
    <row r="12" spans="1:11">
      <c r="A12" s="1"/>
      <c r="B12" s="1"/>
      <c r="C12" s="1"/>
      <c r="D12" s="1"/>
      <c r="E12" s="1"/>
      <c r="F12" s="1"/>
      <c r="G12" s="1"/>
    </row>
    <row r="13" spans="1:11">
      <c r="A13" s="1"/>
      <c r="B13" s="1"/>
      <c r="C13" s="1"/>
      <c r="D13" s="1"/>
      <c r="E13" s="1"/>
      <c r="F13" s="1"/>
      <c r="G13" s="1"/>
    </row>
    <row r="14" spans="1:11">
      <c r="A14" s="1"/>
      <c r="B14" s="1"/>
      <c r="C14" s="1"/>
      <c r="D14" s="1"/>
      <c r="E14" s="1"/>
      <c r="F14" s="1"/>
      <c r="G14" s="1"/>
    </row>
    <row r="15" spans="1:11">
      <c r="A15" s="1"/>
      <c r="B15" s="1"/>
      <c r="C15" s="1"/>
      <c r="D15" s="1"/>
      <c r="E15" s="1"/>
      <c r="F15" s="1"/>
      <c r="G15" s="1"/>
    </row>
    <row r="16" spans="1:11">
      <c r="A16" s="1"/>
      <c r="B16" s="1"/>
      <c r="C16" s="1"/>
      <c r="D16" s="1"/>
      <c r="E16" s="1"/>
      <c r="F16" s="1"/>
      <c r="G16" s="1"/>
    </row>
    <row r="17" spans="1:11">
      <c r="A17" s="1"/>
      <c r="B17" s="1"/>
      <c r="C17" s="1"/>
      <c r="D17" s="1"/>
      <c r="E17" s="1"/>
      <c r="F17" s="1"/>
      <c r="G17" s="1"/>
    </row>
    <row r="18" spans="1:11">
      <c r="A18" s="1"/>
      <c r="B18" s="1"/>
      <c r="C18" s="1"/>
      <c r="D18" s="1"/>
      <c r="E18" s="1"/>
      <c r="F18" s="1"/>
      <c r="G18" s="1"/>
    </row>
    <row r="19" spans="1:11">
      <c r="A19" s="1"/>
      <c r="B19" s="1"/>
      <c r="C19" s="1"/>
      <c r="D19" s="1"/>
      <c r="E19" s="1"/>
      <c r="F19" s="1"/>
      <c r="G19" s="1"/>
    </row>
    <row r="20" spans="1:11">
      <c r="A20" s="1"/>
      <c r="B20" s="1"/>
      <c r="C20" s="1"/>
      <c r="D20" s="1"/>
      <c r="E20" s="1"/>
      <c r="F20" s="1"/>
      <c r="G20" s="1"/>
    </row>
    <row r="21" spans="1:11">
      <c r="A21" s="1"/>
      <c r="B21" s="1"/>
      <c r="C21" s="1"/>
      <c r="D21" s="1"/>
      <c r="E21" s="1"/>
      <c r="F21" s="1"/>
      <c r="G21" s="1"/>
    </row>
    <row r="22" spans="1:11">
      <c r="A22" s="1"/>
      <c r="B22" s="1"/>
      <c r="C22" s="1"/>
      <c r="D22" s="1"/>
      <c r="E22" s="1"/>
      <c r="F22" s="1"/>
      <c r="G22" s="1"/>
    </row>
    <row r="23" spans="1:11">
      <c r="A23" s="1"/>
      <c r="B23" s="1"/>
      <c r="C23" s="1"/>
      <c r="D23" s="1"/>
      <c r="E23" s="1"/>
      <c r="F23" s="1"/>
      <c r="G23" s="1"/>
    </row>
    <row r="24" spans="1:11">
      <c r="A24" s="1"/>
      <c r="B24" s="1"/>
      <c r="C24" s="1"/>
      <c r="D24" s="1"/>
      <c r="E24" s="1"/>
      <c r="F24" s="1"/>
      <c r="G24" s="1"/>
    </row>
    <row r="25" spans="1:11">
      <c r="A25" s="1"/>
      <c r="B25" s="1"/>
      <c r="C25" s="1"/>
      <c r="D25" s="1"/>
      <c r="E25" s="1"/>
      <c r="F25" s="1"/>
      <c r="G25" s="1"/>
    </row>
    <row r="26" spans="1:11">
      <c r="A26" s="1"/>
      <c r="B26" s="1"/>
      <c r="C26" s="1"/>
      <c r="D26" s="1"/>
      <c r="E26" s="1"/>
      <c r="F26" s="1"/>
      <c r="G26" s="1"/>
    </row>
    <row r="27" spans="1:11">
      <c r="A27" s="1"/>
      <c r="B27" s="1"/>
      <c r="C27" s="1"/>
      <c r="D27" s="1"/>
      <c r="E27" s="1"/>
      <c r="F27" s="1"/>
      <c r="G27" s="1"/>
    </row>
    <row r="28" spans="1:11">
      <c r="A28" s="1"/>
      <c r="B28" s="1"/>
      <c r="C28" s="1"/>
      <c r="D28" s="1"/>
      <c r="E28" s="1"/>
      <c r="F28" s="1"/>
      <c r="G28" s="1"/>
    </row>
    <row r="29" spans="1:11">
      <c r="A29" s="1"/>
      <c r="B29" s="1"/>
      <c r="C29" s="1"/>
      <c r="D29" s="1"/>
      <c r="E29" s="1"/>
      <c r="F29" s="1"/>
      <c r="G29" s="1"/>
    </row>
    <row r="30" spans="1:11">
      <c r="A30" s="1"/>
      <c r="B30" s="1"/>
      <c r="C30" s="1"/>
      <c r="D30" s="1"/>
      <c r="E30" s="1"/>
      <c r="F30" s="1"/>
      <c r="G30" s="1"/>
    </row>
    <row r="31" spans="1:11">
      <c r="A31" s="1"/>
      <c r="B31" s="1"/>
      <c r="C31" s="1"/>
      <c r="D31" s="1"/>
      <c r="E31" s="1"/>
      <c r="F31" s="1"/>
      <c r="G31" s="1"/>
      <c r="H31" s="1"/>
      <c r="I31" s="1"/>
      <c r="J31" s="1"/>
      <c r="K31" s="1"/>
    </row>
    <row r="32" spans="1:11">
      <c r="A32" s="1"/>
      <c r="B32" s="1"/>
      <c r="C32" s="1"/>
      <c r="D32" s="1"/>
      <c r="E32" s="1"/>
      <c r="F32" s="1"/>
      <c r="G32" s="1"/>
      <c r="H32" s="1"/>
      <c r="I32" s="1"/>
      <c r="J32" s="1"/>
      <c r="K32" s="1"/>
    </row>
    <row r="33" spans="1:11">
      <c r="A33" s="1"/>
      <c r="B33" s="1"/>
      <c r="C33" s="1"/>
      <c r="D33" s="1"/>
      <c r="E33" s="1"/>
      <c r="F33" s="1"/>
      <c r="G33" s="1"/>
      <c r="H33" s="1"/>
      <c r="I33" s="1"/>
      <c r="J33" s="1"/>
      <c r="K33" s="1"/>
    </row>
    <row r="34" spans="1:11">
      <c r="A34" s="1"/>
      <c r="B34" s="1"/>
      <c r="C34" s="1"/>
      <c r="D34" s="1"/>
      <c r="E34" s="1"/>
      <c r="F34" s="1"/>
      <c r="G34" s="1"/>
      <c r="H34" s="1"/>
      <c r="I34" s="1"/>
      <c r="J34" s="1"/>
      <c r="K34" s="1"/>
    </row>
    <row r="35" spans="1:11">
      <c r="A35" s="1"/>
      <c r="B35" s="1"/>
      <c r="C35" s="1"/>
      <c r="D35" s="1"/>
      <c r="E35" s="1"/>
      <c r="F35" s="1"/>
      <c r="G35" s="1"/>
      <c r="H35" s="1"/>
      <c r="I35" s="1"/>
      <c r="J35" s="1"/>
      <c r="K35" s="1"/>
    </row>
    <row r="36" spans="1:11">
      <c r="A36" s="1"/>
      <c r="B36" s="1"/>
      <c r="C36" s="1"/>
      <c r="D36" s="1"/>
      <c r="E36" s="1"/>
      <c r="F36" s="1"/>
      <c r="G36" s="1"/>
      <c r="H36" s="1"/>
      <c r="I36" s="1"/>
      <c r="J36" s="1"/>
      <c r="K36" s="1"/>
    </row>
    <row r="37" spans="1:11">
      <c r="A37" s="1"/>
      <c r="B37" s="1"/>
      <c r="C37" s="1"/>
      <c r="D37" s="1"/>
      <c r="E37" s="1"/>
      <c r="F37" s="1"/>
      <c r="G37" s="1"/>
      <c r="H37" s="1"/>
      <c r="I37" s="1"/>
      <c r="J37" s="1"/>
      <c r="K37" s="1"/>
    </row>
    <row r="38" spans="1:11">
      <c r="A38" s="1"/>
      <c r="B38" s="1"/>
      <c r="C38" s="1"/>
      <c r="D38" s="1"/>
      <c r="E38" s="1"/>
      <c r="F38" s="1"/>
      <c r="G38" s="1"/>
      <c r="H38" s="1"/>
      <c r="I38" s="1"/>
      <c r="J38" s="1"/>
      <c r="K38" s="1"/>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1"/>
      <c r="B47" s="1"/>
      <c r="C47" s="1"/>
      <c r="D47" s="1"/>
      <c r="E47" s="1"/>
      <c r="F47" s="1"/>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spans="1:11">
      <c r="A57" s="1"/>
      <c r="B57" s="1"/>
      <c r="C57" s="1"/>
      <c r="D57" s="1"/>
      <c r="E57" s="1"/>
      <c r="F57" s="1"/>
      <c r="G57" s="1"/>
      <c r="H57" s="1"/>
      <c r="I57" s="1"/>
      <c r="J57" s="1"/>
      <c r="K57" s="1"/>
    </row>
    <row r="58" spans="1:11">
      <c r="A58" s="1"/>
      <c r="B58" s="1"/>
      <c r="C58" s="1"/>
      <c r="D58" s="1"/>
      <c r="E58" s="1"/>
      <c r="F58" s="1"/>
      <c r="G58" s="1"/>
      <c r="H58" s="1"/>
      <c r="I58" s="1"/>
      <c r="J58" s="1"/>
      <c r="K58" s="1"/>
    </row>
    <row r="59" spans="1:11">
      <c r="A59" s="1"/>
      <c r="B59" s="1"/>
      <c r="C59" s="1"/>
      <c r="D59" s="1"/>
      <c r="E59" s="1"/>
      <c r="F59" s="1"/>
      <c r="G59" s="1"/>
      <c r="H59" s="1"/>
      <c r="I59" s="1"/>
      <c r="J59" s="1"/>
      <c r="K59" s="1"/>
    </row>
    <row r="60" spans="1:11">
      <c r="A60" s="1"/>
      <c r="B60" s="1"/>
      <c r="C60" s="1"/>
      <c r="D60" s="1"/>
      <c r="E60" s="1"/>
      <c r="F60" s="1"/>
      <c r="G60" s="1"/>
      <c r="H60" s="1"/>
      <c r="I60" s="1"/>
      <c r="J60" s="1"/>
      <c r="K60" s="1"/>
    </row>
    <row r="61" spans="1:11">
      <c r="A61" s="1"/>
      <c r="B61" s="1"/>
      <c r="C61" s="1"/>
      <c r="D61" s="1"/>
      <c r="E61" s="1"/>
      <c r="F61" s="1"/>
      <c r="G61" s="1"/>
      <c r="H61" s="1"/>
      <c r="I61" s="1"/>
      <c r="J61" s="1"/>
      <c r="K61" s="1"/>
    </row>
    <row r="62" spans="1:11">
      <c r="D62" s="1"/>
      <c r="E62" s="1"/>
      <c r="F62" s="1"/>
      <c r="G62" s="1"/>
      <c r="H62" s="1"/>
      <c r="I62" s="1"/>
      <c r="J62" s="1"/>
      <c r="K62" s="1"/>
    </row>
    <row r="63" spans="1:11">
      <c r="D63" s="1"/>
      <c r="E63" s="1"/>
      <c r="F63" s="1"/>
      <c r="G63" s="1"/>
      <c r="H63" s="1"/>
      <c r="I63" s="1"/>
      <c r="J63" s="1"/>
      <c r="K63" s="1"/>
    </row>
    <row r="64" spans="1:11">
      <c r="D64" s="1"/>
      <c r="E64" s="1"/>
      <c r="F64" s="1"/>
      <c r="G64" s="1"/>
      <c r="H64" s="1"/>
      <c r="I64" s="1"/>
      <c r="J64" s="1"/>
      <c r="K64" s="1"/>
    </row>
    <row r="65" spans="4:11">
      <c r="D65" s="1"/>
      <c r="E65" s="1"/>
      <c r="F65" s="1"/>
      <c r="G65" s="1"/>
      <c r="H65" s="1"/>
      <c r="I65" s="1"/>
      <c r="J65" s="1"/>
      <c r="K65" s="1"/>
    </row>
    <row r="66" spans="4:11">
      <c r="D66" s="1"/>
      <c r="E66" s="1"/>
      <c r="F66" s="1"/>
      <c r="G66" s="1"/>
      <c r="H66" s="1"/>
      <c r="I66" s="1"/>
      <c r="J66" s="1"/>
      <c r="K66" s="1"/>
    </row>
    <row r="67" spans="4:11">
      <c r="D67" s="1"/>
      <c r="E67" s="1"/>
      <c r="F67" s="1"/>
      <c r="G67" s="1"/>
      <c r="H67" s="1"/>
      <c r="I67" s="1"/>
      <c r="J67" s="1"/>
      <c r="K67" s="1"/>
    </row>
  </sheetData>
  <phoneticPr fontId="2"/>
  <pageMargins left="0.78740157480314965" right="0.66" top="0.98425196850393704" bottom="0.98425196850393704" header="0.51181102362204722" footer="0.51181102362204722"/>
  <pageSetup paperSize="9" scale="87" orientation="portrait" cellComments="asDisplayed" horizontalDpi="1200" verticalDpi="1200" r:id="rId1"/>
  <headerFooter alignWithMargins="0">
    <oddFooter>&amp;C&amp;"ＭＳ Ｐ明朝,標準"－8－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13</vt:i4>
      </vt:variant>
    </vt:vector>
  </HeadingPairs>
  <TitlesOfParts>
    <vt:vector size="33" baseType="lpstr">
      <vt:lpstr>中扉</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GHI</vt:lpstr>
      <vt:lpstr>'P1'!Print_Area</vt:lpstr>
      <vt:lpstr>'P10'!Print_Area</vt:lpstr>
      <vt:lpstr>'P11'!Print_Area</vt:lpstr>
      <vt:lpstr>'P13'!Print_Area</vt:lpstr>
      <vt:lpstr>'P14'!Print_Area</vt:lpstr>
      <vt:lpstr>'P16'!Print_Area</vt:lpstr>
      <vt:lpstr>'P17'!Print_Area</vt:lpstr>
      <vt:lpstr>'P18'!Print_Area</vt:lpstr>
      <vt:lpstr>'P3'!Print_Area</vt:lpstr>
      <vt:lpstr>'P4'!Print_Area</vt:lpstr>
      <vt:lpstr>'P5'!Print_Area</vt:lpstr>
      <vt:lpstr>'P9'!Print_Area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2020-12-17T01:36:00Z</cp:lastPrinted>
  <dcterms:created xsi:type="dcterms:W3CDTF">2006-10-10T02:20:58Z</dcterms:created>
  <dcterms:modified xsi:type="dcterms:W3CDTF">2020-12-17T01:44:26Z</dcterms:modified>
</cp:coreProperties>
</file>